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7"/>
  <c r="F19"/>
  <c r="F20"/>
  <c r="F22"/>
  <c r="F23"/>
  <c r="F24"/>
  <c r="F26"/>
  <c r="F27"/>
  <c r="F28"/>
  <c r="F29"/>
  <c r="F31"/>
  <c r="F32"/>
  <c r="F33"/>
  <c r="F35"/>
  <c r="F36"/>
  <c r="F37"/>
  <c r="F38"/>
  <c r="F39"/>
  <c r="E37"/>
  <c r="E34"/>
  <c r="F34" s="1"/>
  <c r="E32"/>
  <c r="E30"/>
  <c r="F30" s="1"/>
  <c r="E25"/>
  <c r="E21"/>
  <c r="E18"/>
  <c r="F18" s="1"/>
  <c r="E16"/>
  <c r="F16" s="1"/>
  <c r="E10"/>
  <c r="F10" s="1"/>
  <c r="D10"/>
  <c r="D37"/>
  <c r="D34"/>
  <c r="D30"/>
  <c r="D25"/>
  <c r="D32"/>
  <c r="D21"/>
  <c r="D16"/>
  <c r="D18"/>
  <c r="F25" l="1"/>
  <c r="F21"/>
  <c r="E40"/>
  <c r="D40"/>
  <c r="F40" l="1"/>
</calcChain>
</file>

<file path=xl/sharedStrings.xml><?xml version="1.0" encoding="utf-8"?>
<sst xmlns="http://schemas.openxmlformats.org/spreadsheetml/2006/main" count="71" uniqueCount="70">
  <si>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</si>
  <si>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</si>
  <si>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</si>
  <si>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</si>
  <si>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</si>
  <si>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</si>
  <si>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</si>
  <si>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</si>
  <si>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</si>
  <si>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</si>
  <si>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</si>
  <si>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</si>
  <si>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</si>
  <si>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</si>
  <si>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</si>
  <si>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</si>
  <si>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</si>
  <si>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</si>
  <si>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</si>
  <si>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</si>
  <si>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</si>
  <si>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</si>
  <si>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</si>
  <si>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</si>
  <si>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</si>
  <si>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</si>
  <si>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</si>
  <si>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</si>
  <si>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</si>
  <si>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</si>
  <si>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</si>
  <si>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</si>
  <si>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</si>
  <si>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</si>
  <si>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</si>
  <si>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</si>
  <si>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</si>
  <si>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</si>
  <si>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</si>
  <si>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</si>
  <si>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</si>
  <si>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</si>
  <si>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</si>
  <si>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</si>
  <si>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</si>
  <si>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</si>
  <si>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</si>
  <si>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</si>
  <si>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</si>
  <si>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</si>
  <si>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</si>
  <si>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</si>
  <si>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</si>
  <si>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</si>
  <si>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</si>
  <si>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Бюджет на  2018 г.тысяч рублей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</si>
  <si>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</si>
  <si>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</si>
  <si>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</si>
  <si>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</si>
  <si>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</si>
  <si>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1003</t>
  </si>
  <si>
    <t>Социальное обеспечение населения</t>
  </si>
  <si>
    <t>1102</t>
  </si>
  <si>
    <t>Массовый спорт</t>
  </si>
  <si>
    <t>Исполнение расходов бюджета по разделам и подразделам, классификации расходов бюджета Дружногорского городского поселения 2018 год.</t>
  </si>
  <si>
    <t>% исполнения</t>
  </si>
  <si>
    <t>Приложение № 3</t>
  </si>
  <si>
    <t>Исполнено 9 месяцев 2018 год  сумма, тыс.руб.</t>
  </si>
  <si>
    <t xml:space="preserve">№ 32 от 24 октября 2018 г.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</si>
</sst>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"/>
  <sheetViews>
    <sheetView tabSelected="1" zoomScaleNormal="100" workbookViewId="0">
      <selection activeCell="I11" sqref="I11"/>
    </sheetView>
  </sheetViews>
  <sheetFormatPr defaultRowHeight="12.75"/>
  <cols>
    <col min="1" max="1" width="43.85546875" style="1" customWidth="1"/>
    <col min="2" max="2" width="9.5703125" style="1" customWidth="1"/>
    <col min="3" max="3" width="8" style="2" customWidth="1"/>
    <col min="4" max="4" width="12.85546875" style="1" customWidth="1"/>
    <col min="5" max="5" width="12.28515625" style="21" customWidth="1"/>
    <col min="6" max="6" width="7" style="1" customWidth="1"/>
    <col min="7" max="16384" width="9.140625" style="1"/>
  </cols>
  <sheetData>
    <row r="1" spans="1:6">
      <c r="C1" s="27" t="s">
        <v>67</v>
      </c>
      <c r="D1" s="27"/>
      <c r="E1" s="28"/>
      <c r="F1" s="28"/>
    </row>
    <row r="2" spans="1:6">
      <c r="A2" s="17"/>
      <c r="C2" s="29" t="s">
        <v>24</v>
      </c>
      <c r="D2" s="29"/>
      <c r="E2" s="28"/>
      <c r="F2" s="28"/>
    </row>
    <row r="3" spans="1:6" ht="12.75" customHeight="1">
      <c r="A3" s="3"/>
      <c r="B3" s="3"/>
      <c r="C3" s="27" t="s">
        <v>26</v>
      </c>
      <c r="D3" s="27"/>
      <c r="E3" s="28"/>
      <c r="F3" s="28"/>
    </row>
    <row r="4" spans="1:6" ht="15.75" customHeight="1">
      <c r="A4" s="3"/>
      <c r="B4" s="3"/>
      <c r="C4" s="27" t="s">
        <v>69</v>
      </c>
      <c r="D4" s="28"/>
      <c r="E4" s="28"/>
      <c r="F4" s="28"/>
    </row>
    <row r="5" spans="1:6" ht="31.5" customHeight="1">
      <c r="A5" s="34" t="s">
        <v>65</v>
      </c>
      <c r="B5" s="34"/>
      <c r="C5" s="34"/>
      <c r="D5" s="34"/>
      <c r="E5" s="28"/>
      <c r="F5" s="28"/>
    </row>
    <row r="6" spans="1:6" ht="7.5" customHeight="1">
      <c r="A6" s="4"/>
      <c r="B6" s="4"/>
    </row>
    <row r="7" spans="1:6" ht="21" customHeight="1">
      <c r="A7" s="35" t="s">
        <v>0</v>
      </c>
      <c r="B7" s="35" t="s">
        <v>1</v>
      </c>
      <c r="C7" s="35" t="s">
        <v>2</v>
      </c>
      <c r="D7" s="38" t="s">
        <v>55</v>
      </c>
      <c r="E7" s="30" t="s">
        <v>68</v>
      </c>
      <c r="F7" s="32" t="s">
        <v>66</v>
      </c>
    </row>
    <row r="8" spans="1:6" ht="16.5" customHeight="1">
      <c r="A8" s="36"/>
      <c r="B8" s="36"/>
      <c r="C8" s="36"/>
      <c r="D8" s="38"/>
      <c r="E8" s="31"/>
      <c r="F8" s="33"/>
    </row>
    <row r="9" spans="1:6" ht="16.5" customHeight="1">
      <c r="A9" s="37"/>
      <c r="B9" s="37"/>
      <c r="C9" s="37"/>
      <c r="D9" s="38"/>
      <c r="E9" s="31"/>
      <c r="F9" s="33"/>
    </row>
    <row r="10" spans="1:6" s="7" customFormat="1" ht="12.75" customHeight="1">
      <c r="A10" s="5" t="s">
        <v>3</v>
      </c>
      <c r="B10" s="6" t="s">
        <v>4</v>
      </c>
      <c r="C10" s="6"/>
      <c r="D10" s="14">
        <f>SUM(D11:D15)</f>
        <v>10301.313999999998</v>
      </c>
      <c r="E10" s="14">
        <f>SUM(E11:E15)</f>
        <v>5882.3072099999999</v>
      </c>
      <c r="F10" s="26">
        <f>E10/D10*100</f>
        <v>57.102494011928975</v>
      </c>
    </row>
    <row r="11" spans="1:6" ht="25.5" customHeight="1">
      <c r="A11" s="8" t="s">
        <v>28</v>
      </c>
      <c r="B11" s="8"/>
      <c r="C11" s="9" t="s">
        <v>27</v>
      </c>
      <c r="D11" s="15">
        <v>432</v>
      </c>
      <c r="E11" s="23">
        <v>202.5</v>
      </c>
      <c r="F11" s="26">
        <f t="shared" ref="F11:F40" si="0">E11/D11*100</f>
        <v>46.875</v>
      </c>
    </row>
    <row r="12" spans="1:6" ht="15" customHeight="1">
      <c r="A12" s="8" t="s">
        <v>5</v>
      </c>
      <c r="B12" s="8"/>
      <c r="C12" s="9" t="s">
        <v>6</v>
      </c>
      <c r="D12" s="15">
        <v>9459.5139999999992</v>
      </c>
      <c r="E12" s="23">
        <v>5496.9974499999998</v>
      </c>
      <c r="F12" s="26">
        <f t="shared" si="0"/>
        <v>58.110780849840701</v>
      </c>
    </row>
    <row r="13" spans="1:6" ht="38.25" customHeight="1">
      <c r="A13" s="12" t="s">
        <v>60</v>
      </c>
      <c r="B13" s="12"/>
      <c r="C13" s="13" t="s">
        <v>59</v>
      </c>
      <c r="D13" s="15">
        <v>149.80000000000001</v>
      </c>
      <c r="E13" s="23">
        <v>112.35</v>
      </c>
      <c r="F13" s="26">
        <f t="shared" si="0"/>
        <v>74.999999999999986</v>
      </c>
    </row>
    <row r="14" spans="1:6" ht="12.75" customHeight="1">
      <c r="A14" s="12" t="s">
        <v>7</v>
      </c>
      <c r="B14" s="12"/>
      <c r="C14" s="13" t="s">
        <v>42</v>
      </c>
      <c r="D14" s="15">
        <v>100</v>
      </c>
      <c r="E14" s="23">
        <v>0</v>
      </c>
      <c r="F14" s="26">
        <f t="shared" si="0"/>
        <v>0</v>
      </c>
    </row>
    <row r="15" spans="1:6" ht="12.75" customHeight="1">
      <c r="A15" s="12" t="s">
        <v>32</v>
      </c>
      <c r="B15" s="12"/>
      <c r="C15" s="13" t="s">
        <v>43</v>
      </c>
      <c r="D15" s="15">
        <v>160</v>
      </c>
      <c r="E15" s="23">
        <v>70.459760000000003</v>
      </c>
      <c r="F15" s="26">
        <f t="shared" si="0"/>
        <v>44.037350000000004</v>
      </c>
    </row>
    <row r="16" spans="1:6" ht="12.75" customHeight="1">
      <c r="A16" s="5" t="s">
        <v>29</v>
      </c>
      <c r="B16" s="6" t="s">
        <v>30</v>
      </c>
      <c r="C16" s="9"/>
      <c r="D16" s="14">
        <f>D17</f>
        <v>254.4</v>
      </c>
      <c r="E16" s="14">
        <f>E17</f>
        <v>182.28574</v>
      </c>
      <c r="F16" s="26">
        <f t="shared" si="0"/>
        <v>71.653199685534602</v>
      </c>
    </row>
    <row r="17" spans="1:6" s="7" customFormat="1" ht="15.75" customHeight="1">
      <c r="A17" s="8" t="s">
        <v>31</v>
      </c>
      <c r="B17" s="8"/>
      <c r="C17" s="9" t="s">
        <v>35</v>
      </c>
      <c r="D17" s="15">
        <v>254.4</v>
      </c>
      <c r="E17" s="25">
        <v>182.28574</v>
      </c>
      <c r="F17" s="26">
        <f t="shared" si="0"/>
        <v>71.653199685534602</v>
      </c>
    </row>
    <row r="18" spans="1:6" ht="24" customHeight="1">
      <c r="A18" s="5" t="s">
        <v>8</v>
      </c>
      <c r="B18" s="6" t="s">
        <v>9</v>
      </c>
      <c r="C18" s="6"/>
      <c r="D18" s="14">
        <f>D19+D20</f>
        <v>400</v>
      </c>
      <c r="E18" s="14">
        <f>E19+E20</f>
        <v>199.51752000000002</v>
      </c>
      <c r="F18" s="26">
        <f t="shared" si="0"/>
        <v>49.879380000000005</v>
      </c>
    </row>
    <row r="19" spans="1:6" ht="42" customHeight="1">
      <c r="A19" s="20" t="s">
        <v>53</v>
      </c>
      <c r="B19" s="8"/>
      <c r="C19" s="9" t="s">
        <v>10</v>
      </c>
      <c r="D19" s="15">
        <v>250</v>
      </c>
      <c r="E19" s="23">
        <v>186.21752000000001</v>
      </c>
      <c r="F19" s="26">
        <f t="shared" si="0"/>
        <v>74.487008000000003</v>
      </c>
    </row>
    <row r="20" spans="1:6" s="7" customFormat="1" ht="12.75" customHeight="1">
      <c r="A20" s="8" t="s">
        <v>36</v>
      </c>
      <c r="B20" s="8"/>
      <c r="C20" s="9" t="s">
        <v>11</v>
      </c>
      <c r="D20" s="15">
        <v>150</v>
      </c>
      <c r="E20" s="25">
        <v>13.3</v>
      </c>
      <c r="F20" s="26">
        <f t="shared" si="0"/>
        <v>8.8666666666666671</v>
      </c>
    </row>
    <row r="21" spans="1:6" ht="12.75" customHeight="1">
      <c r="A21" s="5" t="s">
        <v>12</v>
      </c>
      <c r="B21" s="6" t="s">
        <v>13</v>
      </c>
      <c r="C21" s="6"/>
      <c r="D21" s="14">
        <f>D22+D23+D24</f>
        <v>5253.47865</v>
      </c>
      <c r="E21" s="14">
        <f>E22+E23+E24</f>
        <v>2631.1650799999998</v>
      </c>
      <c r="F21" s="26">
        <f t="shared" si="0"/>
        <v>50.084244274981494</v>
      </c>
    </row>
    <row r="22" spans="1:6" ht="12" customHeight="1">
      <c r="A22" s="8" t="s">
        <v>54</v>
      </c>
      <c r="B22" s="8"/>
      <c r="C22" s="9" t="s">
        <v>44</v>
      </c>
      <c r="D22" s="15">
        <v>3371.3159999999998</v>
      </c>
      <c r="E22" s="23">
        <v>2035.54178</v>
      </c>
      <c r="F22" s="26">
        <f t="shared" si="0"/>
        <v>60.378255256997569</v>
      </c>
    </row>
    <row r="23" spans="1:6" ht="12" customHeight="1">
      <c r="A23" s="8" t="s">
        <v>37</v>
      </c>
      <c r="B23" s="8"/>
      <c r="C23" s="9" t="s">
        <v>38</v>
      </c>
      <c r="D23" s="15">
        <v>460</v>
      </c>
      <c r="E23" s="23">
        <v>299.67527999999999</v>
      </c>
      <c r="F23" s="26">
        <f t="shared" si="0"/>
        <v>65.146799999999999</v>
      </c>
    </row>
    <row r="24" spans="1:6" ht="12" customHeight="1">
      <c r="A24" s="19" t="s">
        <v>52</v>
      </c>
      <c r="B24" s="8"/>
      <c r="C24" s="9" t="s">
        <v>51</v>
      </c>
      <c r="D24" s="15">
        <v>1422.16265</v>
      </c>
      <c r="E24" s="23">
        <v>295.94801999999999</v>
      </c>
      <c r="F24" s="26">
        <f t="shared" si="0"/>
        <v>20.809716807005159</v>
      </c>
    </row>
    <row r="25" spans="1:6" s="10" customFormat="1" ht="12.75" customHeight="1">
      <c r="A25" s="5" t="s">
        <v>14</v>
      </c>
      <c r="B25" s="6" t="s">
        <v>15</v>
      </c>
      <c r="C25" s="6"/>
      <c r="D25" s="14">
        <f>SUM(D26:D27)+D28+D29</f>
        <v>15538.529260000001</v>
      </c>
      <c r="E25" s="14">
        <f>SUM(E26:E27)+E28+E29</f>
        <v>7371.2408500000001</v>
      </c>
      <c r="F25" s="26">
        <f t="shared" si="0"/>
        <v>47.438471985732832</v>
      </c>
    </row>
    <row r="26" spans="1:6" ht="12.75" customHeight="1">
      <c r="A26" s="8" t="s">
        <v>25</v>
      </c>
      <c r="B26" s="8"/>
      <c r="C26" s="9" t="s">
        <v>16</v>
      </c>
      <c r="D26" s="15">
        <v>1621.8982599999999</v>
      </c>
      <c r="E26" s="23">
        <v>714.47792000000004</v>
      </c>
      <c r="F26" s="26">
        <f t="shared" si="0"/>
        <v>44.05195674850777</v>
      </c>
    </row>
    <row r="27" spans="1:6" ht="14.25" customHeight="1">
      <c r="A27" s="8" t="s">
        <v>17</v>
      </c>
      <c r="B27" s="8"/>
      <c r="C27" s="9" t="s">
        <v>18</v>
      </c>
      <c r="D27" s="15">
        <v>1443.39</v>
      </c>
      <c r="E27" s="23">
        <v>839.19762000000003</v>
      </c>
      <c r="F27" s="26">
        <f t="shared" si="0"/>
        <v>58.14073950907239</v>
      </c>
    </row>
    <row r="28" spans="1:6" ht="14.25" customHeight="1">
      <c r="A28" s="8" t="s">
        <v>33</v>
      </c>
      <c r="B28" s="8"/>
      <c r="C28" s="9" t="s">
        <v>34</v>
      </c>
      <c r="D28" s="15">
        <v>7009</v>
      </c>
      <c r="E28" s="23">
        <v>2202.2055799999998</v>
      </c>
      <c r="F28" s="26">
        <f t="shared" si="0"/>
        <v>31.419682979026962</v>
      </c>
    </row>
    <row r="29" spans="1:6" ht="14.25" customHeight="1">
      <c r="A29" s="8" t="s">
        <v>46</v>
      </c>
      <c r="B29" s="8"/>
      <c r="C29" s="9" t="s">
        <v>45</v>
      </c>
      <c r="D29" s="15">
        <v>5464.241</v>
      </c>
      <c r="E29" s="23">
        <v>3615.3597300000001</v>
      </c>
      <c r="F29" s="26">
        <f t="shared" si="0"/>
        <v>66.163987459557518</v>
      </c>
    </row>
    <row r="30" spans="1:6" ht="14.25" customHeight="1">
      <c r="A30" s="5" t="s">
        <v>57</v>
      </c>
      <c r="B30" s="6" t="s">
        <v>56</v>
      </c>
      <c r="C30" s="9"/>
      <c r="D30" s="14">
        <f>D31</f>
        <v>160.65437</v>
      </c>
      <c r="E30" s="14">
        <f>E31</f>
        <v>134.98703</v>
      </c>
      <c r="F30" s="26">
        <f t="shared" si="0"/>
        <v>84.023254393889189</v>
      </c>
    </row>
    <row r="31" spans="1:6" ht="14.25" customHeight="1">
      <c r="A31" s="8" t="s">
        <v>58</v>
      </c>
      <c r="B31" s="8"/>
      <c r="C31" s="9" t="s">
        <v>56</v>
      </c>
      <c r="D31" s="15">
        <v>160.65437</v>
      </c>
      <c r="E31" s="23">
        <v>134.98703</v>
      </c>
      <c r="F31" s="26">
        <f t="shared" si="0"/>
        <v>84.023254393889189</v>
      </c>
    </row>
    <row r="32" spans="1:6" ht="12.75" customHeight="1">
      <c r="A32" s="5" t="s">
        <v>19</v>
      </c>
      <c r="B32" s="6" t="s">
        <v>20</v>
      </c>
      <c r="C32" s="6"/>
      <c r="D32" s="14">
        <f>SUM(D33:D33)</f>
        <v>10142.790999999999</v>
      </c>
      <c r="E32" s="14">
        <f>SUM(E33:E33)</f>
        <v>6273.5214999999998</v>
      </c>
      <c r="F32" s="26">
        <f t="shared" si="0"/>
        <v>61.852023767422601</v>
      </c>
    </row>
    <row r="33" spans="1:6" ht="12.75" customHeight="1">
      <c r="A33" s="8" t="s">
        <v>21</v>
      </c>
      <c r="B33" s="8"/>
      <c r="C33" s="9" t="s">
        <v>22</v>
      </c>
      <c r="D33" s="15">
        <v>10142.790999999999</v>
      </c>
      <c r="E33" s="23">
        <v>6273.5214999999998</v>
      </c>
      <c r="F33" s="26">
        <f t="shared" si="0"/>
        <v>61.852023767422601</v>
      </c>
    </row>
    <row r="34" spans="1:6" ht="12.75" customHeight="1">
      <c r="A34" s="18" t="s">
        <v>40</v>
      </c>
      <c r="B34" s="5">
        <v>1000</v>
      </c>
      <c r="C34" s="9"/>
      <c r="D34" s="14">
        <f>D35+D36</f>
        <v>6560.4740000000002</v>
      </c>
      <c r="E34" s="14">
        <f>E35+E36</f>
        <v>6170.0147999999999</v>
      </c>
      <c r="F34" s="26">
        <f t="shared" si="0"/>
        <v>94.048308094811432</v>
      </c>
    </row>
    <row r="35" spans="1:6" ht="12.75" customHeight="1">
      <c r="A35" s="8" t="s">
        <v>41</v>
      </c>
      <c r="B35" s="8"/>
      <c r="C35" s="9" t="s">
        <v>48</v>
      </c>
      <c r="D35" s="15">
        <v>1130</v>
      </c>
      <c r="E35" s="23">
        <v>739.54079999999999</v>
      </c>
      <c r="F35" s="26">
        <f t="shared" si="0"/>
        <v>65.446088495575211</v>
      </c>
    </row>
    <row r="36" spans="1:6" ht="12.75" customHeight="1">
      <c r="A36" s="8" t="s">
        <v>62</v>
      </c>
      <c r="B36" s="8"/>
      <c r="C36" s="9" t="s">
        <v>61</v>
      </c>
      <c r="D36" s="15">
        <v>5430.4740000000002</v>
      </c>
      <c r="E36" s="23">
        <v>5430.4740000000002</v>
      </c>
      <c r="F36" s="26">
        <f t="shared" si="0"/>
        <v>100</v>
      </c>
    </row>
    <row r="37" spans="1:6" ht="12.75" customHeight="1">
      <c r="A37" s="5" t="s">
        <v>50</v>
      </c>
      <c r="B37" s="6" t="s">
        <v>39</v>
      </c>
      <c r="C37" s="6"/>
      <c r="D37" s="14">
        <f>D38+D39</f>
        <v>4810</v>
      </c>
      <c r="E37" s="14">
        <f>E38+E39</f>
        <v>3349.4501399999999</v>
      </c>
      <c r="F37" s="26">
        <f t="shared" si="0"/>
        <v>69.635138045738046</v>
      </c>
    </row>
    <row r="38" spans="1:6" s="7" customFormat="1" ht="12.75" customHeight="1">
      <c r="A38" s="8" t="s">
        <v>47</v>
      </c>
      <c r="B38" s="8"/>
      <c r="C38" s="9" t="s">
        <v>49</v>
      </c>
      <c r="D38" s="15">
        <v>4665</v>
      </c>
      <c r="E38" s="25">
        <v>3204.4501399999999</v>
      </c>
      <c r="F38" s="26">
        <f t="shared" si="0"/>
        <v>68.69132132904609</v>
      </c>
    </row>
    <row r="39" spans="1:6" s="7" customFormat="1" ht="12.75" customHeight="1">
      <c r="A39" s="8" t="s">
        <v>64</v>
      </c>
      <c r="B39" s="8"/>
      <c r="C39" s="9" t="s">
        <v>63</v>
      </c>
      <c r="D39" s="15">
        <v>145</v>
      </c>
      <c r="E39" s="25">
        <v>145</v>
      </c>
      <c r="F39" s="26">
        <f t="shared" si="0"/>
        <v>100</v>
      </c>
    </row>
    <row r="40" spans="1:6">
      <c r="A40" s="11" t="s">
        <v>23</v>
      </c>
      <c r="B40" s="11"/>
      <c r="C40" s="6"/>
      <c r="D40" s="14">
        <f>D37+D34+D32+D25+D21+D18+D16+D10+D30</f>
        <v>53421.641279999996</v>
      </c>
      <c r="E40" s="14">
        <f>E37+E34+E32+E25+E21+E18+E16+E10+E30</f>
        <v>32194.489870000001</v>
      </c>
      <c r="F40" s="26">
        <f t="shared" si="0"/>
        <v>60.264883479072331</v>
      </c>
    </row>
    <row r="41" spans="1:6">
      <c r="D41" s="16"/>
      <c r="E41" s="24"/>
    </row>
    <row r="42" spans="1:6">
      <c r="D42" s="16"/>
    </row>
    <row r="43" spans="1:6">
      <c r="D43" s="16"/>
    </row>
    <row r="44" spans="1:6">
      <c r="D44" s="16"/>
      <c r="E44" s="22"/>
    </row>
    <row r="45" spans="1:6">
      <c r="D45" s="16"/>
    </row>
    <row r="46" spans="1:6">
      <c r="D46" s="16"/>
      <c r="E46" s="22"/>
    </row>
    <row r="47" spans="1:6">
      <c r="D47" s="16"/>
    </row>
    <row r="48" spans="1: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</sheetData>
  <mergeCells count="11">
    <mergeCell ref="C4:F4"/>
    <mergeCell ref="C1:F1"/>
    <mergeCell ref="C2:F2"/>
    <mergeCell ref="C3:F3"/>
    <mergeCell ref="E7:E9"/>
    <mergeCell ref="F7:F9"/>
    <mergeCell ref="A5:F5"/>
    <mergeCell ref="A7:A9"/>
    <mergeCell ref="B7:B9"/>
    <mergeCell ref="C7:C9"/>
    <mergeCell ref="D7:D9"/>
  </mergeCells>
  <phoneticPr fontId="0" type="noConversion"/>
  <pageMargins left="0.39370078740157483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dgp_072</cp:lastModifiedBy>
  <cp:lastPrinted>2018-04-12T13:01:11Z</cp:lastPrinted>
  <dcterms:created xsi:type="dcterms:W3CDTF">2005-07-27T12:36:10Z</dcterms:created>
  <dcterms:modified xsi:type="dcterms:W3CDTF">2018-10-24T11:40:14Z</dcterms:modified>
</cp:coreProperties>
</file>