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<sst xmlns="http://schemas.openxmlformats.org/spreadsheetml/2006/main" count="528" uniqueCount="356">
  <si>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</si>
  <si>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</si>
  <si>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</si>
  <si>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</si>
  <si>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</si>
  <si>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</si>
  <si>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</si>
  <si>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</si>
  <si>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</si>
  <si>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</si>
  <si>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</si>
  <si>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</si>
  <si>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</si>
  <si>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</si>
  <si>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</si>
  <si>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</si>
  <si>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</si>
  <si>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</si>
  <si>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</si>
  <si>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</si>
  <si>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</si>
  <si>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</si>
  <si>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</si>
  <si>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</si>
  <si>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</si>
  <si>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</si>
  <si>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</si>
  <si>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</si>
  <si>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</si>
  <si>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</si>
  <si>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</si>
  <si>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</si>
  <si>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</si>
  <si>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</si>
  <si>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</si>
  <si>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</si>
  <si>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</si>
  <si>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</si>
  <si>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</si>
  <si>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</si>
  <si>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</si>
  <si>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</si>
  <si>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</si>
  <si>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</si>
  <si>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</si>
  <si>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</si>
  <si>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</si>
  <si>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</si>
  <si>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</si>
  <si>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</si>
  <si>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</si>
  <si>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</si>
  <si>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</si>
  <si>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</si>
  <si>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</si>
  <si>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</si>
  <si>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</si>
  <si>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</si>
  <si>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</si>
  <si>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</si>
  <si>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</si>
  <si>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</si>
  <si>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</si>
  <si>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</si>
  <si>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</si>
  <si>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</si>
  <si>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</si>
  <si>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</si>
  <si>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</si>
  <si>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</si>
  <si>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</si>
  <si>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</si>
  <si>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</si>
  <si>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</si>
  <si>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</si>
  <si>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</si>
  <si>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</si>
  <si>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</si>
  <si>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</si>
  <si>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</si>
  <si>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</si>
  <si>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</si>
  <si>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</si>
  <si>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</si>
  <si>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</si>
  <si>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</si>
  <si>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</si>
  <si>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</si>
  <si>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</si>
  <si>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</si>
  <si>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</si>
  <si>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</si>
  <si>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</si>
  <si>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</si>
  <si>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</si>
  <si>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</si>
  <si>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</si>
  <si>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</si>
  <si>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</si>
  <si>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</si>
  <si>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</si>
  <si>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</si>
  <si>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</si>
  <si>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</si>
  <si>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</si>
  <si>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</si>
  <si>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</si>
  <si>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</si>
  <si>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</si>
  <si>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</si>
  <si>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</si>
  <si>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</si>
  <si>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</si>
  <si>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</si>
  <si>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</si>
  <si>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</si>
  <si>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</si>
  <si>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</si>
  <si>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</si>
  <si>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</si>
  <si>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</si>
  <si>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</si>
  <si>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</si>
  <si>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</si>
  <si>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</si>
  <si>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</si>
  <si>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</si>
  <si>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</si>
  <si>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</si>
  <si>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</si>
  <si>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</si>
  <si>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</si>
  <si>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</si>
  <si>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</si>
  <si>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</si>
  <si>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</si>
  <si>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</si>
  <si>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</si>
  <si>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</si>
  <si>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</si>
  <si>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</si>
  <si>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</si>
  <si>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</si>
  <si>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</si>
  <si>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</si>
  <si>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</si>
  <si>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</si>
  <si>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</si>
  <si>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</si>
  <si>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</si>
  <si>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</si>
  <si>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</si>
  <si>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</si>
  <si>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</si>
  <si>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</si>
  <si>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</si>
  <si>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</si>
  <si>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</si>
  <si>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</si>
  <si>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</si>
  <si>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</si>
  <si>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</si>
  <si>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</si>
  <si>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</si>
  <si>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</si>
  <si>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</si>
  <si>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</si>
  <si>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</si>
  <si>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</si>
  <si>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</si>
  <si>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</si>
  <si>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</si>
  <si>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</si>
  <si>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</si>
  <si>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</si>
  <si>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</si>
  <si>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</si>
  <si>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</si>
  <si>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</si>
  <si>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</si>
  <si>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</si>
  <si>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</si>
  <si>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</si>
  <si>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</si>
  <si>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</si>
  <si>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</si>
  <si>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</si>
  <si>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</si>
  <si>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</si>
  <si>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</si>
  <si>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</si>
  <si>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</si>
  <si>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</si>
  <si>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</si>
  <si>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</si>
  <si>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</si>
  <si>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</si>
  <si>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</si>
  <si>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</si>
  <si>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</si>
  <si>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</si>
  <si>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</si>
  <si>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</si>
  <si>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</si>
  <si>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</si>
  <si>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</si>
  <si>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</si>
  <si>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</si>
  <si>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</si>
  <si>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</si>
  <si>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</si>
  <si>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</si>
  <si>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</si>
  <si>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</si>
  <si>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</si>
  <si>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</si>
  <si>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</si>
  <si>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</si>
  <si>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</si>
  <si>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</si>
  <si>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</si>
  <si>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</si>
  <si>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</si>
  <si>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</si>
  <si>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</si>
  <si>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</si>
  <si>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</si>
  <si>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</si>
  <si>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</si>
  <si>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</si>
  <si>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</si>
  <si>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</si>
  <si>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</si>
  <si>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</si>
  <si>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</si>
  <si>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</si>
  <si>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</si>
  <si>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</si>
  <si>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</si>
  <si>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</si>
  <si>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</si>
  <si>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</si>
  <si>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</si>
  <si>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</si>
  <si>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</si>
  <si>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</si>
  <si>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</si>
  <si>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</si>
  <si>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</si>
  <si>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</si>
  <si>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</si>
  <si>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</si>
  <si>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</si>
  <si>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</si>
  <si>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</si>
  <si>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</si>
  <si>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</si>
  <si>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</si>
  <si>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</si>
  <si>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</si>
  <si>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</si>
  <si>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</si>
  <si>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</si>
  <si>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</si>
  <si>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</si>
  <si>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</si>
  <si>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</si>
  <si>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</si>
  <si>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</si>
  <si>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</si>
  <si>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</si>
  <si>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</si>
  <si>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 на 2015-2017 годы»</t>
  </si>
  <si>
    <t xml:space="preserve">постановление администрации Дружногорского городского поселения от 09.10.2014  № 275 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</si>
  <si>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</si>
  <si>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</si>
  <si>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</si>
  <si>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</si>
  <si>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</si>
  <si>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</si>
  <si>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</si>
  <si>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</si>
  <si>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</si>
  <si>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>Объем запланированных средств на  20 16 г.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</si>
  <si>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</si>
  <si>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</si>
  <si>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</si>
  <si>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Реализация мероприятий, направленных на снижение напряженности на рынке труда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</si>
  <si>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развитию и поддержке предпринимательства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</si>
  <si>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</si>
  <si>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первичных мер пожарной безопасности в рамках подпрограммы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</si>
  <si>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</si>
  <si>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</si>
  <si>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</si>
  <si>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Прочие мероприятия по содержания и ремонту дорог, находящихся в муниципальной собственности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</si>
  <si>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капитального ремонта и ремонта автомобильных дорог общего пользования местного значения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</si>
  <si>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</si>
  <si>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</si>
  <si>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Обеспечение мероприятий по переселению граждан из аварийного жилищного фонда, втом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</si>
  <si>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</si>
  <si>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</si>
  <si>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</si>
  <si>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</si>
  <si>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</si>
  <si>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озеленению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</si>
  <si>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</si>
  <si>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</si>
  <si>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</si>
  <si>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переселению граждан из аварийного жилищного фонда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</si>
  <si>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</si>
  <si>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Предоставление субсидии на возмещение затрат по проведению обследования технического состояния строительных конструкций муниципального жилого фонда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</si>
  <si>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 по борьбе с борщевиком Сосновского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</si>
  <si>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Проектирование схемы газоснабжения природным газом населенных пунктов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</si>
  <si>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</si>
  <si>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</si>
  <si>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</si>
  <si>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</si>
  <si>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</si>
  <si>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</si>
  <si>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</si>
  <si>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</si>
  <si>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</si>
  <si>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Субсидии на реализацию областного закона от 12 мая 2015 года № 42-оз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</si>
  <si>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</si>
  <si>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Оказание поддержки гражданам, пострадавшим в результате пожара муниципального жилого фонда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</si>
  <si>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</si>
  <si>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</si>
  <si>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Поддержка муниципальных образований по развитию общественной инфраструктуры муниципального значения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</si>
  <si>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</si>
  <si>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Поддержка муниципальных образований по развитию общественной инфраструктуры муниципального значения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</si>
  <si>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</si>
  <si>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Муниципальная программа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</si>
  <si>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32/81</t>
  </si>
  <si>
    <t>6/11</t>
  </si>
  <si>
    <t>30/74</t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</si>
  <si>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0"/>
      </rPr>
      <t>(по крупным и средним организациям)</t>
    </r>
  </si>
  <si>
    <t>собственные средства организаций**</t>
  </si>
  <si>
    <t>** данные по ЗАО "Текос-Индустрия" и ЗАО "Орлинское"</t>
  </si>
  <si>
    <t xml:space="preserve"> Ленинградской области за 9 месяцев 2016 г.</t>
  </si>
  <si>
    <t>9 месяцев 2016 г. отчет</t>
  </si>
  <si>
    <t xml:space="preserve">                       за  9 месяцев 2016 года</t>
  </si>
  <si>
    <t>Объем  выделенных средств в рамках программы за 9месяцев 20 16 г.</t>
  </si>
  <si>
    <t>январь-сентябрь  2016 года</t>
  </si>
  <si>
    <t>+21,9</t>
  </si>
  <si>
    <t>+26,4</t>
  </si>
  <si>
    <t>+5,0</t>
  </si>
  <si>
    <t>-11,0</t>
  </si>
  <si>
    <t>+30,6</t>
  </si>
  <si>
    <t>-1,0</t>
  </si>
  <si>
    <t>+209,2</t>
  </si>
  <si>
    <t>-51,4</t>
  </si>
  <si>
    <t>12/21</t>
  </si>
  <si>
    <t>91,4/91,3</t>
  </si>
  <si>
    <t>50/52,4</t>
  </si>
  <si>
    <t>64/53</t>
  </si>
  <si>
    <t>112,3/110,4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</si>
</sst>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  <numFmt numFmtId="179" formatCode="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10"/>
      <name val="Times New Roman CYR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5" fillId="3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5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6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4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1" xfId="52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/>
    </xf>
    <xf numFmtId="0" fontId="1" fillId="0" borderId="38" xfId="0" applyFont="1" applyBorder="1" applyAlignment="1">
      <alignment/>
    </xf>
    <xf numFmtId="0" fontId="34" fillId="32" borderId="31" xfId="0" applyFont="1" applyFill="1" applyBorder="1" applyAlignment="1">
      <alignment vertical="center" wrapText="1"/>
    </xf>
    <xf numFmtId="0" fontId="1" fillId="0" borderId="38" xfId="0" applyFont="1" applyBorder="1" applyAlignment="1">
      <alignment wrapText="1"/>
    </xf>
    <xf numFmtId="3" fontId="1" fillId="0" borderId="38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3" fillId="0" borderId="31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wrapText="1"/>
    </xf>
    <xf numFmtId="0" fontId="1" fillId="32" borderId="21" xfId="0" applyFont="1" applyFill="1" applyBorder="1" applyAlignment="1">
      <alignment horizontal="center" vertical="top"/>
    </xf>
    <xf numFmtId="0" fontId="13" fillId="32" borderId="39" xfId="0" applyFont="1" applyFill="1" applyBorder="1" applyAlignment="1">
      <alignment horizontal="left" vertical="top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/>
    </xf>
    <xf numFmtId="4" fontId="1" fillId="32" borderId="40" xfId="0" applyNumberFormat="1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" fontId="1" fillId="0" borderId="0" xfId="0" applyNumberFormat="1" applyFont="1" applyBorder="1" applyAlignment="1">
      <alignment/>
    </xf>
    <xf numFmtId="0" fontId="1" fillId="0" borderId="41" xfId="0" applyFont="1" applyFill="1" applyBorder="1" applyAlignment="1">
      <alignment horizontal="left"/>
    </xf>
    <xf numFmtId="4" fontId="39" fillId="0" borderId="42" xfId="0" applyNumberFormat="1" applyFont="1" applyBorder="1" applyAlignment="1" applyProtection="1">
      <alignment horizontal="right" vertical="center" wrapText="1"/>
      <protection/>
    </xf>
    <xf numFmtId="178" fontId="39" fillId="0" borderId="42" xfId="0" applyNumberFormat="1" applyFont="1" applyBorder="1" applyAlignment="1" applyProtection="1">
      <alignment horizontal="left" vertical="center" wrapText="1"/>
      <protection/>
    </xf>
    <xf numFmtId="0" fontId="40" fillId="0" borderId="38" xfId="0" applyFont="1" applyBorder="1" applyAlignment="1">
      <alignment horizontal="center" wrapText="1"/>
    </xf>
    <xf numFmtId="0" fontId="27" fillId="0" borderId="38" xfId="0" applyFont="1" applyBorder="1" applyAlignment="1">
      <alignment wrapText="1"/>
    </xf>
    <xf numFmtId="4" fontId="38" fillId="0" borderId="42" xfId="0" applyNumberFormat="1" applyFont="1" applyBorder="1" applyAlignment="1" applyProtection="1">
      <alignment horizontal="right" vertical="center" wrapText="1"/>
      <protection/>
    </xf>
    <xf numFmtId="178" fontId="38" fillId="0" borderId="42" xfId="0" applyNumberFormat="1" applyFont="1" applyBorder="1" applyAlignment="1" applyProtection="1">
      <alignment horizontal="left" vertical="center" wrapText="1"/>
      <protection/>
    </xf>
    <xf numFmtId="49" fontId="38" fillId="0" borderId="42" xfId="0" applyNumberFormat="1" applyFont="1" applyBorder="1" applyAlignment="1" applyProtection="1">
      <alignment horizontal="left" vertical="center" wrapText="1"/>
      <protection/>
    </xf>
    <xf numFmtId="0" fontId="27" fillId="0" borderId="38" xfId="0" applyFont="1" applyBorder="1" applyAlignment="1">
      <alignment/>
    </xf>
    <xf numFmtId="0" fontId="27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27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49" xfId="0" applyNumberFormat="1" applyFont="1" applyFill="1" applyBorder="1" applyAlignment="1">
      <alignment horizontal="center" vertical="center" wrapText="1"/>
    </xf>
    <xf numFmtId="4" fontId="25" fillId="0" borderId="5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26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41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10" fillId="0" borderId="26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7" fillId="0" borderId="52" xfId="0" applyFont="1" applyBorder="1" applyAlignment="1">
      <alignment horizontal="center" wrapText="1"/>
    </xf>
    <xf numFmtId="0" fontId="27" fillId="0" borderId="61" xfId="0" applyFont="1" applyBorder="1" applyAlignment="1">
      <alignment horizontal="center" wrapText="1"/>
    </xf>
    <xf numFmtId="0" fontId="35" fillId="32" borderId="10" xfId="0" applyFont="1" applyFill="1" applyBorder="1" applyAlignment="1">
      <alignment horizontal="left" vertical="center" wrapText="1" indent="4"/>
    </xf>
    <xf numFmtId="3" fontId="35" fillId="32" borderId="10" xfId="0" applyNumberFormat="1" applyFont="1" applyFill="1" applyBorder="1" applyAlignment="1">
      <alignment horizontal="center" wrapText="1"/>
    </xf>
    <xf numFmtId="3" fontId="35" fillId="32" borderId="31" xfId="0" applyNumberFormat="1" applyFont="1" applyFill="1" applyBorder="1" applyAlignment="1">
      <alignment horizontal="center" wrapText="1"/>
    </xf>
    <xf numFmtId="0" fontId="35" fillId="32" borderId="19" xfId="0" applyFont="1" applyFill="1" applyBorder="1" applyAlignment="1">
      <alignment horizontal="center" wrapText="1"/>
    </xf>
    <xf numFmtId="0" fontId="35" fillId="32" borderId="32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35" fillId="32" borderId="62" xfId="0" applyFont="1" applyFill="1" applyBorder="1" applyAlignment="1">
      <alignment horizontal="center" vertical="center" wrapText="1"/>
    </xf>
    <xf numFmtId="0" fontId="35" fillId="32" borderId="56" xfId="0" applyFont="1" applyFill="1" applyBorder="1" applyAlignment="1">
      <alignment horizontal="center" vertical="center" wrapText="1"/>
    </xf>
    <xf numFmtId="0" fontId="35" fillId="32" borderId="63" xfId="0" applyFont="1" applyFill="1" applyBorder="1" applyAlignment="1">
      <alignment horizontal="center" vertical="center" wrapText="1"/>
    </xf>
    <xf numFmtId="0" fontId="35" fillId="32" borderId="58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3"/>
  <sheetViews>
    <sheetView tabSelected="1" zoomScalePageLayoutView="0" workbookViewId="0" topLeftCell="A160">
      <selection activeCell="D160" sqref="D160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3" customWidth="1"/>
    <col min="6" max="6" width="28.625" style="63" hidden="1" customWidth="1"/>
    <col min="7" max="7" width="155.375" style="1" customWidth="1"/>
    <col min="8" max="8" width="12.375" style="1" customWidth="1"/>
    <col min="9" max="9" width="13.875" style="1" customWidth="1"/>
    <col min="10" max="16384" width="8.875" style="1" customWidth="1"/>
  </cols>
  <sheetData>
    <row r="1" spans="1:5" ht="13.5" customHeight="1">
      <c r="A1" s="223" t="s">
        <v>81</v>
      </c>
      <c r="B1" s="223"/>
      <c r="C1" s="223"/>
      <c r="D1" s="223"/>
      <c r="E1" s="223"/>
    </row>
    <row r="2" spans="1:5" ht="17.25" customHeight="1">
      <c r="A2" s="229" t="s">
        <v>48</v>
      </c>
      <c r="B2" s="229"/>
      <c r="C2" s="229"/>
      <c r="D2" s="229"/>
      <c r="E2" s="229"/>
    </row>
    <row r="3" spans="1:5" ht="17.25" customHeight="1">
      <c r="A3" s="233" t="s">
        <v>263</v>
      </c>
      <c r="B3" s="233"/>
      <c r="C3" s="233"/>
      <c r="D3" s="233"/>
      <c r="E3" s="233"/>
    </row>
    <row r="4" spans="1:5" ht="13.5" customHeight="1">
      <c r="A4" s="236" t="s">
        <v>229</v>
      </c>
      <c r="B4" s="236"/>
      <c r="C4" s="236"/>
      <c r="D4" s="236"/>
      <c r="E4" s="236"/>
    </row>
    <row r="5" spans="1:5" ht="17.25" customHeight="1">
      <c r="A5" s="230" t="s">
        <v>338</v>
      </c>
      <c r="B5" s="230"/>
      <c r="C5" s="230"/>
      <c r="D5" s="230"/>
      <c r="E5" s="230"/>
    </row>
    <row r="6" spans="1:5" ht="13.5" customHeight="1" thickBot="1">
      <c r="A6" s="67"/>
      <c r="B6" s="44"/>
      <c r="C6" s="67"/>
      <c r="D6" s="44"/>
      <c r="E6" s="68"/>
    </row>
    <row r="7" spans="1:5" ht="24" customHeight="1">
      <c r="A7" s="243" t="s">
        <v>0</v>
      </c>
      <c r="B7" s="231" t="s">
        <v>1</v>
      </c>
      <c r="C7" s="245" t="s">
        <v>82</v>
      </c>
      <c r="D7" s="218" t="s">
        <v>339</v>
      </c>
      <c r="E7" s="234" t="s">
        <v>193</v>
      </c>
    </row>
    <row r="8" spans="1:5" ht="30" customHeight="1" thickBot="1">
      <c r="A8" s="244"/>
      <c r="B8" s="232"/>
      <c r="C8" s="246"/>
      <c r="D8" s="219"/>
      <c r="E8" s="235"/>
    </row>
    <row r="9" spans="1:5" ht="15" customHeight="1" thickBot="1">
      <c r="A9" s="224" t="s">
        <v>83</v>
      </c>
      <c r="B9" s="225"/>
      <c r="C9" s="225"/>
      <c r="D9" s="226"/>
      <c r="E9" s="227"/>
    </row>
    <row r="10" spans="1:9" ht="25.5">
      <c r="A10" s="69" t="s">
        <v>2</v>
      </c>
      <c r="B10" s="70" t="s">
        <v>167</v>
      </c>
      <c r="C10" s="71" t="s">
        <v>3</v>
      </c>
      <c r="D10" s="128">
        <v>6113</v>
      </c>
      <c r="E10" s="129">
        <f aca="true" t="shared" si="0" ref="E10:E17">D10/I10*100</f>
        <v>98.88385635716597</v>
      </c>
      <c r="I10" s="208">
        <v>6182</v>
      </c>
    </row>
    <row r="11" spans="1:9" ht="12.75">
      <c r="A11" s="72" t="s">
        <v>4</v>
      </c>
      <c r="B11" s="73" t="s">
        <v>194</v>
      </c>
      <c r="C11" s="46" t="s">
        <v>3</v>
      </c>
      <c r="D11" s="45">
        <v>26</v>
      </c>
      <c r="E11" s="129">
        <f t="shared" si="0"/>
        <v>66.66666666666666</v>
      </c>
      <c r="I11" s="209">
        <v>39</v>
      </c>
    </row>
    <row r="12" spans="1:9" ht="12.75">
      <c r="A12" s="72" t="s">
        <v>5</v>
      </c>
      <c r="B12" s="73" t="s">
        <v>84</v>
      </c>
      <c r="C12" s="46" t="s">
        <v>3</v>
      </c>
      <c r="D12" s="45">
        <v>49</v>
      </c>
      <c r="E12" s="129">
        <f t="shared" si="0"/>
        <v>67.12328767123287</v>
      </c>
      <c r="I12" s="209">
        <v>73</v>
      </c>
    </row>
    <row r="13" spans="1:9" ht="12.75">
      <c r="A13" s="72" t="s">
        <v>56</v>
      </c>
      <c r="B13" s="73" t="s">
        <v>165</v>
      </c>
      <c r="C13" s="46" t="s">
        <v>3</v>
      </c>
      <c r="D13" s="45">
        <v>17</v>
      </c>
      <c r="E13" s="129">
        <f t="shared" si="0"/>
        <v>188.88888888888889</v>
      </c>
      <c r="I13" s="209">
        <v>9</v>
      </c>
    </row>
    <row r="14" spans="1:9" ht="12.75">
      <c r="A14" s="74" t="s">
        <v>75</v>
      </c>
      <c r="B14" s="73" t="s">
        <v>90</v>
      </c>
      <c r="C14" s="75" t="s">
        <v>223</v>
      </c>
      <c r="D14" s="166">
        <f>D11/6</f>
        <v>4.333333333333333</v>
      </c>
      <c r="E14" s="129">
        <f t="shared" si="0"/>
        <v>66.66666666666666</v>
      </c>
      <c r="I14" s="45">
        <f>I11/6</f>
        <v>6.5</v>
      </c>
    </row>
    <row r="15" spans="1:9" ht="12.75">
      <c r="A15" s="72" t="s">
        <v>74</v>
      </c>
      <c r="B15" s="73" t="s">
        <v>91</v>
      </c>
      <c r="C15" s="75" t="s">
        <v>223</v>
      </c>
      <c r="D15" s="166">
        <f>D12/6</f>
        <v>8.166666666666666</v>
      </c>
      <c r="E15" s="129">
        <f t="shared" si="0"/>
        <v>67.12328767123287</v>
      </c>
      <c r="I15" s="210">
        <f>I12/6</f>
        <v>12.166666666666666</v>
      </c>
    </row>
    <row r="16" spans="1:9" ht="12.75">
      <c r="A16" s="74" t="s">
        <v>76</v>
      </c>
      <c r="B16" s="73" t="s">
        <v>92</v>
      </c>
      <c r="C16" s="75" t="s">
        <v>223</v>
      </c>
      <c r="D16" s="166">
        <v>-3.83</v>
      </c>
      <c r="E16" s="129">
        <f t="shared" si="0"/>
        <v>67.58823529411765</v>
      </c>
      <c r="I16" s="210">
        <f>(I11-I12)/6</f>
        <v>-5.666666666666667</v>
      </c>
    </row>
    <row r="17" spans="1:9" ht="13.5" customHeight="1" thickBot="1">
      <c r="A17" s="76" t="s">
        <v>164</v>
      </c>
      <c r="B17" s="77" t="s">
        <v>77</v>
      </c>
      <c r="C17" s="75" t="s">
        <v>223</v>
      </c>
      <c r="D17" s="167">
        <v>2.83</v>
      </c>
      <c r="E17" s="129">
        <f t="shared" si="0"/>
        <v>188.66666666666669</v>
      </c>
      <c r="I17" s="78">
        <f>I13/6</f>
        <v>1.5</v>
      </c>
    </row>
    <row r="18" spans="1:9" ht="15" customHeight="1" thickBot="1">
      <c r="A18" s="224" t="s">
        <v>224</v>
      </c>
      <c r="B18" s="225"/>
      <c r="C18" s="225"/>
      <c r="D18" s="225"/>
      <c r="E18" s="228"/>
      <c r="I18" s="144"/>
    </row>
    <row r="19" spans="1:9" ht="25.5" customHeight="1">
      <c r="A19" s="220" t="s">
        <v>49</v>
      </c>
      <c r="B19" s="130" t="s">
        <v>276</v>
      </c>
      <c r="C19" s="131" t="s">
        <v>3</v>
      </c>
      <c r="D19" s="132">
        <v>485</v>
      </c>
      <c r="E19" s="133">
        <f>D19/I19*100</f>
        <v>99.38524590163934</v>
      </c>
      <c r="I19" s="1">
        <v>488</v>
      </c>
    </row>
    <row r="20" spans="1:5" ht="11.25" customHeight="1">
      <c r="A20" s="221"/>
      <c r="B20" s="237" t="s">
        <v>230</v>
      </c>
      <c r="C20" s="238"/>
      <c r="D20" s="238"/>
      <c r="E20" s="239"/>
    </row>
    <row r="21" spans="1:9" ht="12.75">
      <c r="A21" s="221"/>
      <c r="B21" s="64" t="s">
        <v>25</v>
      </c>
      <c r="C21" s="80" t="s">
        <v>3</v>
      </c>
      <c r="D21" s="81">
        <v>88</v>
      </c>
      <c r="E21" s="82">
        <f>D21/I21*100</f>
        <v>92.63157894736842</v>
      </c>
      <c r="I21" s="1">
        <v>95</v>
      </c>
    </row>
    <row r="22" spans="1:5" ht="12.75">
      <c r="A22" s="221"/>
      <c r="B22" s="64" t="s">
        <v>26</v>
      </c>
      <c r="C22" s="80" t="s">
        <v>3</v>
      </c>
      <c r="D22" s="81"/>
      <c r="E22" s="82"/>
    </row>
    <row r="23" spans="1:9" ht="12.75">
      <c r="A23" s="221"/>
      <c r="B23" s="64" t="s">
        <v>277</v>
      </c>
      <c r="C23" s="80" t="s">
        <v>3</v>
      </c>
      <c r="D23" s="81">
        <v>131</v>
      </c>
      <c r="E23" s="82">
        <f aca="true" t="shared" si="1" ref="E23:E32">D23/I23*100</f>
        <v>119.0909090909091</v>
      </c>
      <c r="I23" s="1">
        <v>110</v>
      </c>
    </row>
    <row r="24" spans="1:5" ht="12.75" customHeight="1">
      <c r="A24" s="221"/>
      <c r="B24" s="64" t="s">
        <v>27</v>
      </c>
      <c r="C24" s="80" t="s">
        <v>3</v>
      </c>
      <c r="D24" s="81"/>
      <c r="E24" s="82"/>
    </row>
    <row r="25" spans="1:5" ht="12.75">
      <c r="A25" s="221"/>
      <c r="B25" s="64" t="s">
        <v>19</v>
      </c>
      <c r="C25" s="80" t="s">
        <v>3</v>
      </c>
      <c r="D25" s="81"/>
      <c r="E25" s="82"/>
    </row>
    <row r="26" spans="1:5" ht="37.5" customHeight="1">
      <c r="A26" s="221"/>
      <c r="B26" s="64" t="s">
        <v>28</v>
      </c>
      <c r="C26" s="80" t="s">
        <v>3</v>
      </c>
      <c r="D26" s="81"/>
      <c r="E26" s="82"/>
    </row>
    <row r="27" spans="1:9" ht="12.75">
      <c r="A27" s="221"/>
      <c r="B27" s="64" t="s">
        <v>29</v>
      </c>
      <c r="C27" s="80" t="s">
        <v>3</v>
      </c>
      <c r="D27" s="81"/>
      <c r="E27" s="82"/>
      <c r="I27" s="1">
        <v>135</v>
      </c>
    </row>
    <row r="28" spans="1:9" ht="12.75">
      <c r="A28" s="221"/>
      <c r="B28" s="64" t="s">
        <v>24</v>
      </c>
      <c r="C28" s="80" t="s">
        <v>3</v>
      </c>
      <c r="D28" s="81">
        <v>81</v>
      </c>
      <c r="E28" s="82">
        <f t="shared" si="1"/>
        <v>100</v>
      </c>
      <c r="I28" s="1">
        <v>81</v>
      </c>
    </row>
    <row r="29" spans="1:5" ht="12.75">
      <c r="A29" s="221"/>
      <c r="B29" s="64" t="s">
        <v>30</v>
      </c>
      <c r="C29" s="80" t="s">
        <v>3</v>
      </c>
      <c r="D29" s="81"/>
      <c r="E29" s="82"/>
    </row>
    <row r="30" spans="1:9" ht="25.5">
      <c r="A30" s="221"/>
      <c r="B30" s="64" t="s">
        <v>269</v>
      </c>
      <c r="C30" s="80" t="s">
        <v>3</v>
      </c>
      <c r="D30" s="81">
        <v>38</v>
      </c>
      <c r="E30" s="82">
        <f t="shared" si="1"/>
        <v>100</v>
      </c>
      <c r="I30" s="1">
        <v>38</v>
      </c>
    </row>
    <row r="31" spans="1:9" ht="25.5">
      <c r="A31" s="222"/>
      <c r="B31" s="64" t="s">
        <v>32</v>
      </c>
      <c r="C31" s="80" t="s">
        <v>3</v>
      </c>
      <c r="D31" s="81">
        <v>28</v>
      </c>
      <c r="E31" s="82">
        <f t="shared" si="1"/>
        <v>96.55172413793103</v>
      </c>
      <c r="I31" s="1">
        <v>29</v>
      </c>
    </row>
    <row r="32" spans="1:9" ht="24" customHeight="1">
      <c r="A32" s="72" t="s">
        <v>57</v>
      </c>
      <c r="B32" s="83" t="s">
        <v>203</v>
      </c>
      <c r="C32" s="80" t="s">
        <v>47</v>
      </c>
      <c r="D32" s="81">
        <v>0.43</v>
      </c>
      <c r="E32" s="82">
        <f t="shared" si="1"/>
        <v>104.8780487804878</v>
      </c>
      <c r="I32" s="1">
        <v>0.41</v>
      </c>
    </row>
    <row r="33" spans="1:9" ht="25.5">
      <c r="A33" s="241" t="s">
        <v>55</v>
      </c>
      <c r="B33" s="73" t="s">
        <v>204</v>
      </c>
      <c r="C33" s="46" t="s">
        <v>46</v>
      </c>
      <c r="D33" s="45"/>
      <c r="E33" s="82"/>
      <c r="I33" s="1">
        <v>2</v>
      </c>
    </row>
    <row r="34" spans="1:5" ht="12.75">
      <c r="A34" s="221"/>
      <c r="B34" s="250" t="s">
        <v>213</v>
      </c>
      <c r="C34" s="251"/>
      <c r="D34" s="251"/>
      <c r="E34" s="252"/>
    </row>
    <row r="35" spans="1:9" ht="12.75">
      <c r="A35" s="221"/>
      <c r="B35" s="73" t="s">
        <v>50</v>
      </c>
      <c r="C35" s="46" t="s">
        <v>46</v>
      </c>
      <c r="D35" s="45"/>
      <c r="E35" s="52"/>
      <c r="G35" s="63"/>
      <c r="I35" s="1">
        <v>2</v>
      </c>
    </row>
    <row r="36" spans="1:5" ht="25.5">
      <c r="A36" s="221"/>
      <c r="B36" s="73" t="s">
        <v>261</v>
      </c>
      <c r="C36" s="46"/>
      <c r="D36" s="145" t="s">
        <v>270</v>
      </c>
      <c r="E36" s="52"/>
    </row>
    <row r="37" spans="1:7" ht="12.75">
      <c r="A37" s="221"/>
      <c r="B37" s="73"/>
      <c r="C37" s="46"/>
      <c r="D37" s="45"/>
      <c r="E37" s="52"/>
      <c r="F37" s="123"/>
      <c r="G37" s="124"/>
    </row>
    <row r="38" spans="1:7" ht="12.75">
      <c r="A38" s="221"/>
      <c r="B38" s="73"/>
      <c r="C38" s="46"/>
      <c r="D38" s="45"/>
      <c r="E38" s="52"/>
      <c r="F38" s="123"/>
      <c r="G38" s="124"/>
    </row>
    <row r="39" spans="1:7" ht="12.75">
      <c r="A39" s="221"/>
      <c r="B39" s="73" t="s">
        <v>195</v>
      </c>
      <c r="C39" s="46" t="s">
        <v>46</v>
      </c>
      <c r="D39" s="45"/>
      <c r="E39" s="52"/>
      <c r="F39" s="124"/>
      <c r="G39" s="124"/>
    </row>
    <row r="40" spans="1:7" ht="25.5">
      <c r="A40" s="221"/>
      <c r="B40" s="73" t="s">
        <v>261</v>
      </c>
      <c r="C40" s="84"/>
      <c r="D40" s="45"/>
      <c r="E40" s="85"/>
      <c r="F40" s="124"/>
      <c r="G40" s="124"/>
    </row>
    <row r="41" spans="1:7" ht="12.75">
      <c r="A41" s="221"/>
      <c r="B41" s="73"/>
      <c r="C41" s="84"/>
      <c r="D41" s="45"/>
      <c r="E41" s="85"/>
      <c r="F41" s="124"/>
      <c r="G41" s="124"/>
    </row>
    <row r="42" spans="1:7" ht="12.75">
      <c r="A42" s="221"/>
      <c r="B42" s="73"/>
      <c r="C42" s="84"/>
      <c r="D42" s="45"/>
      <c r="E42" s="85"/>
      <c r="F42" s="124"/>
      <c r="G42" s="124"/>
    </row>
    <row r="43" spans="1:7" ht="12.75">
      <c r="A43" s="221"/>
      <c r="B43" s="247" t="s">
        <v>88</v>
      </c>
      <c r="C43" s="248"/>
      <c r="D43" s="248"/>
      <c r="E43" s="249"/>
      <c r="F43" s="123"/>
      <c r="G43" s="124"/>
    </row>
    <row r="44" spans="1:7" ht="12.75">
      <c r="A44" s="221"/>
      <c r="B44" s="2" t="s">
        <v>25</v>
      </c>
      <c r="C44" s="46" t="s">
        <v>46</v>
      </c>
      <c r="D44" s="45"/>
      <c r="E44" s="52"/>
      <c r="F44" s="123"/>
      <c r="G44" s="124"/>
    </row>
    <row r="45" spans="1:7" ht="12.75">
      <c r="A45" s="221"/>
      <c r="B45" s="2" t="s">
        <v>26</v>
      </c>
      <c r="C45" s="46" t="s">
        <v>46</v>
      </c>
      <c r="D45" s="45"/>
      <c r="E45" s="52"/>
      <c r="F45" s="124"/>
      <c r="G45" s="124"/>
    </row>
    <row r="46" spans="1:9" ht="12.75">
      <c r="A46" s="221"/>
      <c r="B46" s="2" t="s">
        <v>20</v>
      </c>
      <c r="C46" s="46" t="s">
        <v>46</v>
      </c>
      <c r="D46" s="45"/>
      <c r="E46" s="52"/>
      <c r="F46" s="124"/>
      <c r="G46" s="124"/>
      <c r="I46" s="1">
        <v>0</v>
      </c>
    </row>
    <row r="47" spans="1:7" ht="12.75" customHeight="1">
      <c r="A47" s="221"/>
      <c r="B47" s="2" t="s">
        <v>27</v>
      </c>
      <c r="C47" s="46" t="s">
        <v>46</v>
      </c>
      <c r="D47" s="45"/>
      <c r="E47" s="52"/>
      <c r="F47" s="124"/>
      <c r="G47" s="124"/>
    </row>
    <row r="48" spans="1:7" ht="12.75">
      <c r="A48" s="221"/>
      <c r="B48" s="2" t="s">
        <v>19</v>
      </c>
      <c r="C48" s="46" t="s">
        <v>46</v>
      </c>
      <c r="D48" s="45"/>
      <c r="E48" s="52"/>
      <c r="F48" s="124"/>
      <c r="G48" s="124"/>
    </row>
    <row r="49" spans="1:7" ht="36" customHeight="1">
      <c r="A49" s="221"/>
      <c r="B49" s="2" t="s">
        <v>28</v>
      </c>
      <c r="C49" s="46" t="s">
        <v>46</v>
      </c>
      <c r="D49" s="45"/>
      <c r="E49" s="52"/>
      <c r="F49" s="124"/>
      <c r="G49" s="124"/>
    </row>
    <row r="50" spans="1:7" ht="11.25" customHeight="1">
      <c r="A50" s="221"/>
      <c r="B50" s="2" t="s">
        <v>29</v>
      </c>
      <c r="C50" s="46" t="s">
        <v>46</v>
      </c>
      <c r="D50" s="45"/>
      <c r="E50" s="52"/>
      <c r="F50" s="124"/>
      <c r="G50" s="124"/>
    </row>
    <row r="51" spans="1:7" ht="12.75">
      <c r="A51" s="221"/>
      <c r="B51" s="2" t="s">
        <v>24</v>
      </c>
      <c r="C51" s="46" t="s">
        <v>46</v>
      </c>
      <c r="D51" s="45"/>
      <c r="E51" s="52"/>
      <c r="F51" s="123"/>
      <c r="G51" s="125"/>
    </row>
    <row r="52" spans="1:7" ht="12.75">
      <c r="A52" s="221"/>
      <c r="B52" s="2" t="s">
        <v>30</v>
      </c>
      <c r="C52" s="46" t="s">
        <v>46</v>
      </c>
      <c r="D52" s="45"/>
      <c r="E52" s="52"/>
      <c r="F52" s="124"/>
      <c r="G52" s="124"/>
    </row>
    <row r="53" spans="1:7" ht="25.5">
      <c r="A53" s="221"/>
      <c r="B53" s="2" t="s">
        <v>31</v>
      </c>
      <c r="C53" s="46" t="s">
        <v>46</v>
      </c>
      <c r="D53" s="45"/>
      <c r="E53" s="52"/>
      <c r="F53" s="124"/>
      <c r="G53" s="124"/>
    </row>
    <row r="54" spans="1:7" ht="24" customHeight="1">
      <c r="A54" s="222"/>
      <c r="B54" s="2" t="s">
        <v>32</v>
      </c>
      <c r="C54" s="46" t="s">
        <v>46</v>
      </c>
      <c r="D54" s="45"/>
      <c r="E54" s="52"/>
      <c r="F54" s="124"/>
      <c r="G54" s="124"/>
    </row>
    <row r="55" spans="1:9" ht="25.5">
      <c r="A55" s="241" t="s">
        <v>58</v>
      </c>
      <c r="B55" s="86" t="s">
        <v>205</v>
      </c>
      <c r="C55" s="87" t="s">
        <v>17</v>
      </c>
      <c r="D55" s="81">
        <v>24722</v>
      </c>
      <c r="E55" s="82">
        <f>D55/I55*100</f>
        <v>106.11211262769335</v>
      </c>
      <c r="F55" s="124"/>
      <c r="G55" s="124"/>
      <c r="I55" s="1">
        <v>23298</v>
      </c>
    </row>
    <row r="56" spans="1:7" ht="12.75">
      <c r="A56" s="221"/>
      <c r="B56" s="237" t="s">
        <v>85</v>
      </c>
      <c r="C56" s="238"/>
      <c r="D56" s="238"/>
      <c r="E56" s="239"/>
      <c r="F56" s="124"/>
      <c r="G56" s="124"/>
    </row>
    <row r="57" spans="1:9" ht="12.75">
      <c r="A57" s="221"/>
      <c r="B57" s="64" t="s">
        <v>25</v>
      </c>
      <c r="C57" s="87" t="s">
        <v>17</v>
      </c>
      <c r="D57" s="81">
        <v>30203</v>
      </c>
      <c r="E57" s="82">
        <f>D57/I57*100</f>
        <v>139.18433179723502</v>
      </c>
      <c r="F57" s="124"/>
      <c r="G57" s="124"/>
      <c r="I57" s="81">
        <v>21700</v>
      </c>
    </row>
    <row r="58" spans="1:9" ht="12.75">
      <c r="A58" s="221"/>
      <c r="B58" s="64" t="s">
        <v>26</v>
      </c>
      <c r="C58" s="87" t="s">
        <v>17</v>
      </c>
      <c r="D58" s="81"/>
      <c r="E58" s="82"/>
      <c r="F58" s="124"/>
      <c r="G58" s="124"/>
      <c r="I58" s="81"/>
    </row>
    <row r="59" spans="1:9" ht="12.75">
      <c r="A59" s="221"/>
      <c r="B59" s="64" t="s">
        <v>278</v>
      </c>
      <c r="C59" s="87" t="s">
        <v>17</v>
      </c>
      <c r="D59" s="81">
        <v>25463</v>
      </c>
      <c r="E59" s="82">
        <f>D59/I59*100</f>
        <v>103.74429595827901</v>
      </c>
      <c r="F59" s="124"/>
      <c r="G59" s="124"/>
      <c r="I59" s="81">
        <v>24544</v>
      </c>
    </row>
    <row r="60" spans="1:9" ht="12.75" customHeight="1">
      <c r="A60" s="221"/>
      <c r="B60" s="64" t="s">
        <v>27</v>
      </c>
      <c r="C60" s="87" t="s">
        <v>17</v>
      </c>
      <c r="D60" s="81"/>
      <c r="E60" s="82"/>
      <c r="F60" s="124"/>
      <c r="G60" s="124"/>
      <c r="I60" s="81"/>
    </row>
    <row r="61" spans="1:9" ht="12.75">
      <c r="A61" s="221"/>
      <c r="B61" s="64" t="s">
        <v>19</v>
      </c>
      <c r="C61" s="87" t="s">
        <v>17</v>
      </c>
      <c r="D61" s="81"/>
      <c r="E61" s="82"/>
      <c r="F61" s="124"/>
      <c r="G61" s="124"/>
      <c r="I61" s="81"/>
    </row>
    <row r="62" spans="1:9" ht="36.75" customHeight="1">
      <c r="A62" s="221"/>
      <c r="B62" s="64" t="s">
        <v>28</v>
      </c>
      <c r="C62" s="87" t="s">
        <v>17</v>
      </c>
      <c r="D62" s="81"/>
      <c r="E62" s="82"/>
      <c r="F62" s="124"/>
      <c r="G62" s="124"/>
      <c r="I62" s="81"/>
    </row>
    <row r="63" spans="1:9" ht="12.75">
      <c r="A63" s="221"/>
      <c r="B63" s="64" t="s">
        <v>29</v>
      </c>
      <c r="C63" s="87" t="s">
        <v>17</v>
      </c>
      <c r="D63" s="81"/>
      <c r="E63" s="82"/>
      <c r="F63" s="124"/>
      <c r="G63" s="124"/>
      <c r="I63" s="81"/>
    </row>
    <row r="64" spans="1:9" ht="12.75">
      <c r="A64" s="221"/>
      <c r="B64" s="64" t="s">
        <v>24</v>
      </c>
      <c r="C64" s="87" t="s">
        <v>17</v>
      </c>
      <c r="D64" s="81">
        <v>29623</v>
      </c>
      <c r="E64" s="82">
        <f>D64/I64*100</f>
        <v>106.82885313061227</v>
      </c>
      <c r="F64" s="124"/>
      <c r="G64" s="124"/>
      <c r="I64" s="81">
        <v>27729.4</v>
      </c>
    </row>
    <row r="65" spans="1:9" ht="12.75">
      <c r="A65" s="221"/>
      <c r="B65" s="64" t="s">
        <v>30</v>
      </c>
      <c r="C65" s="87" t="s">
        <v>17</v>
      </c>
      <c r="D65" s="81"/>
      <c r="E65" s="82"/>
      <c r="F65" s="124"/>
      <c r="G65" s="124"/>
      <c r="I65" s="81"/>
    </row>
    <row r="66" spans="1:9" ht="25.5">
      <c r="A66" s="221"/>
      <c r="B66" s="64" t="s">
        <v>31</v>
      </c>
      <c r="C66" s="87" t="s">
        <v>17</v>
      </c>
      <c r="D66" s="81">
        <v>15186.5</v>
      </c>
      <c r="E66" s="82">
        <f>D66/I66*100</f>
        <v>100.30315839530797</v>
      </c>
      <c r="F66" s="126"/>
      <c r="G66" s="126"/>
      <c r="I66" s="81">
        <v>15140.6</v>
      </c>
    </row>
    <row r="67" spans="1:9" ht="26.25" thickBot="1">
      <c r="A67" s="242"/>
      <c r="B67" s="4" t="s">
        <v>32</v>
      </c>
      <c r="C67" s="89" t="s">
        <v>17</v>
      </c>
      <c r="D67" s="78"/>
      <c r="E67" s="79"/>
      <c r="F67" s="126"/>
      <c r="G67" s="126"/>
      <c r="I67" s="1">
        <v>16092.59</v>
      </c>
    </row>
    <row r="68" spans="1:5" ht="15.75" customHeight="1" thickBot="1">
      <c r="A68" s="224" t="s">
        <v>225</v>
      </c>
      <c r="B68" s="225"/>
      <c r="C68" s="225"/>
      <c r="D68" s="225"/>
      <c r="E68" s="228"/>
    </row>
    <row r="69" spans="1:9" ht="66.75" customHeight="1">
      <c r="A69" s="90" t="s">
        <v>51</v>
      </c>
      <c r="B69" s="91" t="s">
        <v>275</v>
      </c>
      <c r="C69" s="92" t="s">
        <v>59</v>
      </c>
      <c r="D69" s="134">
        <v>209110</v>
      </c>
      <c r="E69" s="146">
        <f>D69/I69*100</f>
        <v>117.59181676573299</v>
      </c>
      <c r="I69" s="215">
        <v>177827</v>
      </c>
    </row>
    <row r="70" spans="1:5" ht="37.5" customHeight="1">
      <c r="A70" s="46" t="s">
        <v>60</v>
      </c>
      <c r="B70" s="93" t="s">
        <v>196</v>
      </c>
      <c r="C70" s="46" t="s">
        <v>87</v>
      </c>
      <c r="D70" s="45"/>
      <c r="E70" s="65"/>
    </row>
    <row r="71" spans="1:5" ht="21.75" customHeight="1">
      <c r="A71" s="46"/>
      <c r="B71" s="93"/>
      <c r="C71" s="46"/>
      <c r="D71" s="45"/>
      <c r="E71" s="94"/>
    </row>
    <row r="72" spans="1:5" ht="20.25" customHeight="1">
      <c r="A72" s="46"/>
      <c r="B72" s="93"/>
      <c r="C72" s="46"/>
      <c r="D72" s="45"/>
      <c r="E72" s="94"/>
    </row>
    <row r="73" spans="1:5" ht="21.75" customHeight="1">
      <c r="A73" s="46"/>
      <c r="B73" s="93"/>
      <c r="C73" s="46"/>
      <c r="D73" s="45"/>
      <c r="E73" s="94"/>
    </row>
    <row r="74" spans="1:5" ht="20.25" customHeight="1">
      <c r="A74" s="46"/>
      <c r="B74" s="93"/>
      <c r="C74" s="46"/>
      <c r="D74" s="45"/>
      <c r="E74" s="94"/>
    </row>
    <row r="75" spans="1:5" ht="23.25" customHeight="1">
      <c r="A75" s="46"/>
      <c r="B75" s="93"/>
      <c r="C75" s="46"/>
      <c r="D75" s="45"/>
      <c r="E75" s="94"/>
    </row>
    <row r="76" spans="1:5" ht="23.25" customHeight="1">
      <c r="A76" s="46"/>
      <c r="B76" s="93"/>
      <c r="C76" s="46"/>
      <c r="D76" s="45"/>
      <c r="E76" s="94"/>
    </row>
    <row r="77" spans="1:7" s="47" customFormat="1" ht="14.25" customHeight="1" thickBot="1">
      <c r="A77" s="240" t="s">
        <v>206</v>
      </c>
      <c r="B77" s="226"/>
      <c r="C77" s="226"/>
      <c r="D77" s="226"/>
      <c r="E77" s="227"/>
      <c r="F77" s="63"/>
      <c r="G77" s="1"/>
    </row>
    <row r="78" spans="1:9" ht="25.5">
      <c r="A78" s="262" t="s">
        <v>61</v>
      </c>
      <c r="B78" s="181" t="s">
        <v>93</v>
      </c>
      <c r="C78" s="182" t="s">
        <v>59</v>
      </c>
      <c r="D78" s="81">
        <v>79000</v>
      </c>
      <c r="E78" s="82">
        <v>107</v>
      </c>
      <c r="I78" s="1">
        <v>54455</v>
      </c>
    </row>
    <row r="79" spans="1:5" ht="12.75">
      <c r="A79" s="254"/>
      <c r="B79" s="263" t="s">
        <v>86</v>
      </c>
      <c r="C79" s="264"/>
      <c r="D79" s="264"/>
      <c r="E79" s="265"/>
    </row>
    <row r="80" spans="1:5" ht="12.75">
      <c r="A80" s="254"/>
      <c r="B80" s="184" t="s">
        <v>6</v>
      </c>
      <c r="C80" s="87" t="s">
        <v>59</v>
      </c>
      <c r="D80" s="81"/>
      <c r="E80" s="82"/>
    </row>
    <row r="81" spans="1:9" ht="13.5" thickBot="1">
      <c r="A81" s="255"/>
      <c r="B81" s="184" t="s">
        <v>7</v>
      </c>
      <c r="C81" s="87" t="s">
        <v>59</v>
      </c>
      <c r="D81" s="81">
        <f>D78</f>
        <v>79000</v>
      </c>
      <c r="E81" s="82">
        <v>112</v>
      </c>
      <c r="I81" s="1">
        <v>54455</v>
      </c>
    </row>
    <row r="82" spans="1:7" s="44" customFormat="1" ht="27" customHeight="1">
      <c r="A82" s="253" t="s">
        <v>62</v>
      </c>
      <c r="B82" s="181" t="s">
        <v>8</v>
      </c>
      <c r="C82" s="181"/>
      <c r="D82" s="181"/>
      <c r="E82" s="185"/>
      <c r="F82" s="63"/>
      <c r="G82" s="1"/>
    </row>
    <row r="83" spans="1:7" s="44" customFormat="1" ht="12" customHeight="1">
      <c r="A83" s="254"/>
      <c r="B83" s="81" t="s">
        <v>9</v>
      </c>
      <c r="C83" s="80" t="s">
        <v>87</v>
      </c>
      <c r="D83" s="81"/>
      <c r="E83" s="82"/>
      <c r="F83" s="63"/>
      <c r="G83" s="1"/>
    </row>
    <row r="84" spans="1:7" s="44" customFormat="1" ht="12.75">
      <c r="A84" s="254"/>
      <c r="B84" s="81" t="s">
        <v>10</v>
      </c>
      <c r="C84" s="80" t="s">
        <v>87</v>
      </c>
      <c r="D84" s="81"/>
      <c r="E84" s="82"/>
      <c r="F84" s="63"/>
      <c r="G84" s="1"/>
    </row>
    <row r="85" spans="1:7" s="44" customFormat="1" ht="12" customHeight="1">
      <c r="A85" s="254"/>
      <c r="B85" s="81" t="s">
        <v>14</v>
      </c>
      <c r="C85" s="80" t="s">
        <v>87</v>
      </c>
      <c r="D85" s="81"/>
      <c r="E85" s="82"/>
      <c r="F85" s="63"/>
      <c r="G85" s="1"/>
    </row>
    <row r="86" spans="1:7" s="44" customFormat="1" ht="11.25" customHeight="1">
      <c r="A86" s="254"/>
      <c r="B86" s="81" t="s">
        <v>13</v>
      </c>
      <c r="C86" s="80" t="s">
        <v>87</v>
      </c>
      <c r="D86" s="81"/>
      <c r="E86" s="82"/>
      <c r="F86" s="63"/>
      <c r="G86" s="1"/>
    </row>
    <row r="87" spans="1:9" s="44" customFormat="1" ht="10.5" customHeight="1">
      <c r="A87" s="254"/>
      <c r="B87" s="81" t="s">
        <v>11</v>
      </c>
      <c r="C87" s="80" t="s">
        <v>16</v>
      </c>
      <c r="D87" s="81">
        <v>3.22</v>
      </c>
      <c r="E87" s="82">
        <v>100.1</v>
      </c>
      <c r="F87" s="63"/>
      <c r="G87" s="1"/>
      <c r="I87" s="45">
        <v>3.463</v>
      </c>
    </row>
    <row r="88" spans="1:7" s="44" customFormat="1" ht="12" customHeight="1" thickBot="1">
      <c r="A88" s="255"/>
      <c r="B88" s="81" t="s">
        <v>12</v>
      </c>
      <c r="C88" s="80" t="s">
        <v>15</v>
      </c>
      <c r="D88" s="81"/>
      <c r="E88" s="82"/>
      <c r="F88" s="63"/>
      <c r="G88" s="1"/>
    </row>
    <row r="89" spans="1:5" ht="15.75" customHeight="1" thickBot="1">
      <c r="A89" s="259" t="s">
        <v>335</v>
      </c>
      <c r="B89" s="260"/>
      <c r="C89" s="260"/>
      <c r="D89" s="260"/>
      <c r="E89" s="261"/>
    </row>
    <row r="90" spans="1:9" ht="12.75">
      <c r="A90" s="186" t="s">
        <v>198</v>
      </c>
      <c r="B90" s="187" t="s">
        <v>65</v>
      </c>
      <c r="C90" s="182" t="s">
        <v>18</v>
      </c>
      <c r="D90" s="132"/>
      <c r="E90" s="133"/>
      <c r="I90" s="134">
        <v>70780</v>
      </c>
    </row>
    <row r="91" spans="1:9" ht="12.75">
      <c r="A91" s="188" t="s">
        <v>52</v>
      </c>
      <c r="B91" s="83" t="s">
        <v>66</v>
      </c>
      <c r="C91" s="87" t="s">
        <v>18</v>
      </c>
      <c r="D91" s="81"/>
      <c r="E91" s="82"/>
      <c r="I91" s="45"/>
    </row>
    <row r="92" spans="1:9" ht="13.5" thickBot="1">
      <c r="A92" s="189" t="s">
        <v>64</v>
      </c>
      <c r="B92" s="190" t="s">
        <v>67</v>
      </c>
      <c r="C92" s="191" t="s">
        <v>18</v>
      </c>
      <c r="D92" s="142">
        <v>2382</v>
      </c>
      <c r="E92" s="143">
        <v>95.3</v>
      </c>
      <c r="I92" s="78">
        <v>2427</v>
      </c>
    </row>
    <row r="93" spans="1:8" ht="15.75" customHeight="1" thickBot="1">
      <c r="A93" s="224" t="s">
        <v>226</v>
      </c>
      <c r="B93" s="225"/>
      <c r="C93" s="225"/>
      <c r="D93" s="225"/>
      <c r="E93" s="228"/>
      <c r="H93" s="1">
        <f>SUM(H94:H98)</f>
        <v>640854.5913822319</v>
      </c>
    </row>
    <row r="94" spans="1:9" ht="12.75">
      <c r="A94" s="220" t="s">
        <v>53</v>
      </c>
      <c r="B94" s="70" t="s">
        <v>207</v>
      </c>
      <c r="C94" s="96" t="s">
        <v>63</v>
      </c>
      <c r="D94" s="128">
        <v>325564</v>
      </c>
      <c r="E94" s="129">
        <f>D94/H93*100</f>
        <v>50.80153975300464</v>
      </c>
      <c r="H94" s="1">
        <v>1457</v>
      </c>
      <c r="I94" s="212">
        <v>1457</v>
      </c>
    </row>
    <row r="95" spans="1:9" ht="12.75">
      <c r="A95" s="221"/>
      <c r="B95" s="256" t="s">
        <v>88</v>
      </c>
      <c r="C95" s="257"/>
      <c r="D95" s="257"/>
      <c r="E95" s="258"/>
      <c r="I95" s="183"/>
    </row>
    <row r="96" spans="1:9" ht="12.75">
      <c r="A96" s="221"/>
      <c r="B96" s="147" t="s">
        <v>25</v>
      </c>
      <c r="C96" s="95" t="s">
        <v>18</v>
      </c>
      <c r="D96" s="45">
        <v>17309</v>
      </c>
      <c r="E96" s="52">
        <v>102</v>
      </c>
      <c r="H96" s="1">
        <f>D96/E96*100</f>
        <v>16969.607843137255</v>
      </c>
      <c r="I96" s="213"/>
    </row>
    <row r="97" spans="1:9" ht="12.75">
      <c r="A97" s="221"/>
      <c r="B97" s="147" t="s">
        <v>26</v>
      </c>
      <c r="C97" s="95" t="s">
        <v>18</v>
      </c>
      <c r="D97" s="45"/>
      <c r="E97" s="52"/>
      <c r="I97" s="213"/>
    </row>
    <row r="98" spans="1:9" ht="12.75">
      <c r="A98" s="221"/>
      <c r="B98" s="147" t="s">
        <v>20</v>
      </c>
      <c r="C98" s="95" t="s">
        <v>18</v>
      </c>
      <c r="D98" s="81">
        <v>302500</v>
      </c>
      <c r="E98" s="135">
        <v>48.6</v>
      </c>
      <c r="H98" s="1">
        <f>D98/E98*100</f>
        <v>622427.9835390947</v>
      </c>
      <c r="I98" s="214">
        <f>S95</f>
        <v>0</v>
      </c>
    </row>
    <row r="99" spans="1:9" ht="25.5" customHeight="1">
      <c r="A99" s="221"/>
      <c r="B99" s="147" t="s">
        <v>27</v>
      </c>
      <c r="C99" s="95" t="s">
        <v>18</v>
      </c>
      <c r="D99" s="45"/>
      <c r="E99" s="52"/>
      <c r="I99" s="213"/>
    </row>
    <row r="100" spans="1:9" ht="12.75">
      <c r="A100" s="221"/>
      <c r="B100" s="147" t="s">
        <v>19</v>
      </c>
      <c r="C100" s="95" t="s">
        <v>18</v>
      </c>
      <c r="D100" s="45"/>
      <c r="E100" s="52"/>
      <c r="I100" s="213"/>
    </row>
    <row r="101" spans="1:9" ht="37.5" customHeight="1">
      <c r="A101" s="221"/>
      <c r="B101" s="147" t="s">
        <v>28</v>
      </c>
      <c r="C101" s="95" t="s">
        <v>18</v>
      </c>
      <c r="D101" s="45"/>
      <c r="E101" s="52"/>
      <c r="I101" s="213"/>
    </row>
    <row r="102" spans="1:9" ht="12.75">
      <c r="A102" s="221"/>
      <c r="B102" s="147" t="s">
        <v>29</v>
      </c>
      <c r="C102" s="95" t="s">
        <v>18</v>
      </c>
      <c r="D102" s="45"/>
      <c r="E102" s="52"/>
      <c r="I102" s="213"/>
    </row>
    <row r="103" spans="1:9" ht="12.75">
      <c r="A103" s="221"/>
      <c r="B103" s="148" t="s">
        <v>24</v>
      </c>
      <c r="C103" s="95" t="s">
        <v>18</v>
      </c>
      <c r="D103" s="45">
        <v>3048</v>
      </c>
      <c r="E103" s="52">
        <v>300.3</v>
      </c>
      <c r="I103" s="213">
        <v>1015</v>
      </c>
    </row>
    <row r="104" spans="1:9" ht="12.75">
      <c r="A104" s="221"/>
      <c r="B104" s="148" t="s">
        <v>30</v>
      </c>
      <c r="C104" s="95" t="s">
        <v>18</v>
      </c>
      <c r="D104" s="45"/>
      <c r="E104" s="52"/>
      <c r="I104" s="213"/>
    </row>
    <row r="105" spans="1:9" ht="25.5">
      <c r="A105" s="221"/>
      <c r="B105" s="148" t="s">
        <v>31</v>
      </c>
      <c r="C105" s="95" t="s">
        <v>18</v>
      </c>
      <c r="D105" s="45">
        <v>155</v>
      </c>
      <c r="E105" s="52">
        <v>67.7</v>
      </c>
      <c r="I105" s="213">
        <v>286</v>
      </c>
    </row>
    <row r="106" spans="1:9" ht="25.5">
      <c r="A106" s="222"/>
      <c r="B106" s="149" t="s">
        <v>32</v>
      </c>
      <c r="C106" s="95" t="s">
        <v>18</v>
      </c>
      <c r="D106" s="45"/>
      <c r="E106" s="52"/>
      <c r="I106" s="213"/>
    </row>
    <row r="107" spans="1:9" ht="24" customHeight="1">
      <c r="A107" s="241" t="s">
        <v>54</v>
      </c>
      <c r="B107" s="73" t="s">
        <v>214</v>
      </c>
      <c r="C107" s="95" t="s">
        <v>18</v>
      </c>
      <c r="D107" s="45">
        <f>D94</f>
        <v>325564</v>
      </c>
      <c r="E107" s="52"/>
      <c r="I107" s="213"/>
    </row>
    <row r="108" spans="1:5" ht="12.75">
      <c r="A108" s="221"/>
      <c r="B108" s="256" t="s">
        <v>85</v>
      </c>
      <c r="C108" s="257"/>
      <c r="D108" s="257"/>
      <c r="E108" s="258"/>
    </row>
    <row r="109" spans="1:5" ht="12.75">
      <c r="A109" s="221"/>
      <c r="B109" s="73" t="s">
        <v>156</v>
      </c>
      <c r="C109" s="95" t="s">
        <v>18</v>
      </c>
      <c r="D109" s="45"/>
      <c r="E109" s="52"/>
    </row>
    <row r="110" spans="1:9" ht="12" customHeight="1">
      <c r="A110" s="221"/>
      <c r="B110" s="73" t="s">
        <v>157</v>
      </c>
      <c r="C110" s="95" t="s">
        <v>18</v>
      </c>
      <c r="D110" s="45">
        <v>2828</v>
      </c>
      <c r="E110" s="52"/>
      <c r="I110" s="1">
        <v>739</v>
      </c>
    </row>
    <row r="111" spans="1:5" ht="12" customHeight="1">
      <c r="A111" s="221"/>
      <c r="B111" s="73" t="s">
        <v>158</v>
      </c>
      <c r="C111" s="95" t="s">
        <v>18</v>
      </c>
      <c r="D111" s="81">
        <v>2932</v>
      </c>
      <c r="E111" s="82"/>
    </row>
    <row r="112" spans="1:5" ht="13.5" customHeight="1">
      <c r="A112" s="221"/>
      <c r="B112" s="73" t="s">
        <v>336</v>
      </c>
      <c r="C112" s="95" t="s">
        <v>18</v>
      </c>
      <c r="D112" s="81">
        <f>D107-D111-D110</f>
        <v>319804</v>
      </c>
      <c r="E112" s="82"/>
    </row>
    <row r="113" spans="1:5" ht="12" customHeight="1">
      <c r="A113" s="222"/>
      <c r="B113" s="73" t="s">
        <v>159</v>
      </c>
      <c r="C113" s="95" t="s">
        <v>18</v>
      </c>
      <c r="D113" s="45"/>
      <c r="E113" s="52"/>
    </row>
    <row r="114" spans="1:5" ht="12" customHeight="1">
      <c r="A114" s="66" t="s">
        <v>68</v>
      </c>
      <c r="B114" s="97" t="s">
        <v>155</v>
      </c>
      <c r="C114" s="95" t="s">
        <v>18</v>
      </c>
      <c r="D114" s="98"/>
      <c r="E114" s="99"/>
    </row>
    <row r="115" spans="1:5" ht="12" customHeight="1">
      <c r="A115" s="66" t="s">
        <v>153</v>
      </c>
      <c r="B115" s="45" t="s">
        <v>40</v>
      </c>
      <c r="C115" s="46" t="s">
        <v>35</v>
      </c>
      <c r="D115" s="98"/>
      <c r="E115" s="99"/>
    </row>
    <row r="116" spans="1:5" ht="13.5" customHeight="1" thickBot="1">
      <c r="A116" s="100" t="s">
        <v>209</v>
      </c>
      <c r="B116" s="73" t="s">
        <v>41</v>
      </c>
      <c r="C116" s="46" t="s">
        <v>212</v>
      </c>
      <c r="D116" s="98"/>
      <c r="E116" s="99"/>
    </row>
    <row r="117" spans="1:5" ht="15.75" customHeight="1" thickBot="1">
      <c r="A117" s="224" t="s">
        <v>227</v>
      </c>
      <c r="B117" s="225"/>
      <c r="C117" s="225"/>
      <c r="D117" s="225"/>
      <c r="E117" s="228"/>
    </row>
    <row r="118" spans="1:9" ht="32.25" customHeight="1">
      <c r="A118" s="220" t="s">
        <v>241</v>
      </c>
      <c r="B118" s="136" t="s">
        <v>279</v>
      </c>
      <c r="C118" s="137" t="s">
        <v>18</v>
      </c>
      <c r="D118" s="101">
        <v>503.5</v>
      </c>
      <c r="E118" s="138">
        <v>200</v>
      </c>
      <c r="I118" s="101">
        <v>162</v>
      </c>
    </row>
    <row r="119" spans="1:9" ht="12.75">
      <c r="A119" s="221"/>
      <c r="B119" s="237" t="s">
        <v>210</v>
      </c>
      <c r="C119" s="238"/>
      <c r="D119" s="238"/>
      <c r="E119" s="239"/>
      <c r="I119" s="198"/>
    </row>
    <row r="120" spans="1:9" ht="12.75">
      <c r="A120" s="221"/>
      <c r="B120" s="86" t="s">
        <v>280</v>
      </c>
      <c r="C120" s="87" t="s">
        <v>18</v>
      </c>
      <c r="D120" s="81">
        <v>501</v>
      </c>
      <c r="E120" s="82">
        <v>209.2</v>
      </c>
      <c r="I120" s="211">
        <v>162</v>
      </c>
    </row>
    <row r="121" spans="1:16" ht="12.75">
      <c r="A121" s="221"/>
      <c r="B121" s="86" t="s">
        <v>21</v>
      </c>
      <c r="C121" s="87" t="s">
        <v>18</v>
      </c>
      <c r="D121" s="81">
        <v>2.5</v>
      </c>
      <c r="E121" s="82"/>
      <c r="H121" s="124"/>
      <c r="I121" s="211"/>
      <c r="J121" s="124"/>
      <c r="K121" s="124"/>
      <c r="L121" s="124"/>
      <c r="M121" s="124"/>
      <c r="N121" s="124"/>
      <c r="O121" s="124"/>
      <c r="P121" s="124"/>
    </row>
    <row r="122" spans="1:16" ht="12.75">
      <c r="A122" s="222"/>
      <c r="B122" s="86" t="s">
        <v>19</v>
      </c>
      <c r="C122" s="87" t="s">
        <v>18</v>
      </c>
      <c r="D122" s="81"/>
      <c r="E122" s="82"/>
      <c r="H122" s="124"/>
      <c r="I122" s="211"/>
      <c r="J122" s="124"/>
      <c r="K122" s="124"/>
      <c r="L122" s="124"/>
      <c r="M122" s="124"/>
      <c r="N122" s="124"/>
      <c r="O122" s="124"/>
      <c r="P122" s="124"/>
    </row>
    <row r="123" spans="1:16" ht="12.75">
      <c r="A123" s="253" t="s">
        <v>242</v>
      </c>
      <c r="B123" s="237" t="s">
        <v>79</v>
      </c>
      <c r="C123" s="238"/>
      <c r="D123" s="238"/>
      <c r="E123" s="239"/>
      <c r="H123" s="124"/>
      <c r="I123" s="198"/>
      <c r="J123" s="124"/>
      <c r="K123" s="124"/>
      <c r="L123" s="124"/>
      <c r="M123" s="124"/>
      <c r="N123" s="124"/>
      <c r="O123" s="124"/>
      <c r="P123" s="124"/>
    </row>
    <row r="124" spans="1:16" ht="12.75">
      <c r="A124" s="254"/>
      <c r="B124" s="86" t="s">
        <v>281</v>
      </c>
      <c r="C124" s="87" t="s">
        <v>80</v>
      </c>
      <c r="D124" s="81">
        <f>J124+K124+L124</f>
        <v>71.502</v>
      </c>
      <c r="E124" s="82">
        <f>D124/I124*100</f>
        <v>146.81834048582164</v>
      </c>
      <c r="H124" s="124"/>
      <c r="I124" s="81">
        <v>48.701</v>
      </c>
      <c r="J124" s="124">
        <v>10.291</v>
      </c>
      <c r="K124" s="124">
        <v>3.1</v>
      </c>
      <c r="L124" s="124">
        <v>58.111</v>
      </c>
      <c r="M124" s="124"/>
      <c r="N124" s="124"/>
      <c r="O124" s="124"/>
      <c r="P124" s="124"/>
    </row>
    <row r="125" spans="1:16" ht="12.75">
      <c r="A125" s="254"/>
      <c r="B125" s="86" t="s">
        <v>282</v>
      </c>
      <c r="C125" s="87" t="s">
        <v>80</v>
      </c>
      <c r="D125" s="81">
        <f>J125+K125+L125</f>
        <v>307.613</v>
      </c>
      <c r="E125" s="82">
        <f>D125/I125*100</f>
        <v>125.06423704281929</v>
      </c>
      <c r="H125" s="124"/>
      <c r="I125" s="81">
        <v>245.964</v>
      </c>
      <c r="J125" s="192">
        <v>57.148</v>
      </c>
      <c r="K125" s="124">
        <v>23.658</v>
      </c>
      <c r="L125" s="192">
        <v>226.807</v>
      </c>
      <c r="M125" s="124"/>
      <c r="N125" s="124"/>
      <c r="O125" s="124"/>
      <c r="P125" s="124"/>
    </row>
    <row r="126" spans="1:16" ht="12.75" customHeight="1" thickBot="1">
      <c r="A126" s="266"/>
      <c r="B126" s="102" t="s">
        <v>255</v>
      </c>
      <c r="C126" s="103" t="s">
        <v>80</v>
      </c>
      <c r="D126" s="104"/>
      <c r="E126" s="105"/>
      <c r="H126" s="124"/>
      <c r="I126" s="104"/>
      <c r="J126" s="124"/>
      <c r="K126" s="124"/>
      <c r="L126" s="124"/>
      <c r="M126" s="124"/>
      <c r="N126" s="124"/>
      <c r="O126" s="124"/>
      <c r="P126" s="124"/>
    </row>
    <row r="127" spans="1:16" ht="34.5" customHeight="1" thickBot="1">
      <c r="A127" s="224" t="s">
        <v>216</v>
      </c>
      <c r="B127" s="267"/>
      <c r="C127" s="267"/>
      <c r="D127" s="267"/>
      <c r="E127" s="268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1:16" ht="15" customHeight="1">
      <c r="A128" s="220" t="s">
        <v>69</v>
      </c>
      <c r="B128" s="216" t="s">
        <v>238</v>
      </c>
      <c r="C128" s="217" t="s">
        <v>18</v>
      </c>
      <c r="D128" s="140">
        <f>D130+D137+D143-45.06</f>
        <v>29645.88</v>
      </c>
      <c r="E128" s="140">
        <f>D128/H128*100</f>
        <v>93.62065763993893</v>
      </c>
      <c r="H128" s="139">
        <v>31665.96</v>
      </c>
      <c r="I128" s="193"/>
      <c r="J128" s="124"/>
      <c r="K128" s="124"/>
      <c r="L128" s="124"/>
      <c r="M128" s="124"/>
      <c r="N128" s="124"/>
      <c r="O128" s="124"/>
      <c r="P128" s="124"/>
    </row>
    <row r="129" spans="1:16" ht="12.75">
      <c r="A129" s="272"/>
      <c r="B129" s="269" t="s">
        <v>85</v>
      </c>
      <c r="C129" s="269"/>
      <c r="D129" s="269"/>
      <c r="E129" s="269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1:16" ht="12.75">
      <c r="A130" s="272"/>
      <c r="B130" s="216" t="s">
        <v>220</v>
      </c>
      <c r="C130" s="217" t="s">
        <v>18</v>
      </c>
      <c r="D130" s="94">
        <v>9271.685</v>
      </c>
      <c r="E130" s="94">
        <f>D130/H130*100</f>
        <v>62.81931583429825</v>
      </c>
      <c r="H130" s="45">
        <v>14759.29</v>
      </c>
      <c r="I130" s="194"/>
      <c r="J130" s="124"/>
      <c r="K130" s="124"/>
      <c r="L130" s="124"/>
      <c r="M130" s="124"/>
      <c r="N130" s="124"/>
      <c r="O130" s="124"/>
      <c r="P130" s="124"/>
    </row>
    <row r="131" spans="1:16" ht="12.75">
      <c r="A131" s="272"/>
      <c r="B131" s="73" t="s">
        <v>85</v>
      </c>
      <c r="C131" s="95"/>
      <c r="D131" s="45"/>
      <c r="E131" s="94"/>
      <c r="H131" s="45"/>
      <c r="I131" s="194"/>
      <c r="J131" s="124"/>
      <c r="K131" s="124"/>
      <c r="L131" s="124"/>
      <c r="M131" s="124"/>
      <c r="N131" s="124"/>
      <c r="O131" s="124"/>
      <c r="P131" s="124"/>
    </row>
    <row r="132" spans="1:16" ht="12.75">
      <c r="A132" s="272"/>
      <c r="B132" s="73" t="s">
        <v>237</v>
      </c>
      <c r="C132" s="95" t="s">
        <v>18</v>
      </c>
      <c r="D132" s="45">
        <v>1979.39</v>
      </c>
      <c r="E132" s="94">
        <f aca="true" t="shared" si="2" ref="E132:E160">D132/H132*100</f>
        <v>235.5154976500684</v>
      </c>
      <c r="H132" s="45">
        <v>840.45</v>
      </c>
      <c r="I132" s="194"/>
      <c r="J132" s="124"/>
      <c r="K132" s="124"/>
      <c r="L132" s="124"/>
      <c r="M132" s="124"/>
      <c r="N132" s="124"/>
      <c r="O132" s="124"/>
      <c r="P132" s="124"/>
    </row>
    <row r="133" spans="1:16" ht="12.75" customHeight="1">
      <c r="A133" s="272"/>
      <c r="B133" s="73" t="s">
        <v>218</v>
      </c>
      <c r="C133" s="95" t="s">
        <v>18</v>
      </c>
      <c r="D133" s="45">
        <v>114.25</v>
      </c>
      <c r="E133" s="94">
        <f t="shared" si="2"/>
        <v>109.56079785193708</v>
      </c>
      <c r="H133" s="45">
        <v>104.28</v>
      </c>
      <c r="I133" s="194"/>
      <c r="J133" s="124"/>
      <c r="K133" s="124"/>
      <c r="L133" s="124"/>
      <c r="M133" s="124"/>
      <c r="N133" s="124"/>
      <c r="O133" s="124"/>
      <c r="P133" s="124"/>
    </row>
    <row r="134" spans="1:16" ht="12.75">
      <c r="A134" s="272"/>
      <c r="B134" s="73" t="s">
        <v>22</v>
      </c>
      <c r="C134" s="95" t="s">
        <v>18</v>
      </c>
      <c r="D134" s="45">
        <v>6222.85</v>
      </c>
      <c r="E134" s="94">
        <f t="shared" si="2"/>
        <v>120.41467921863057</v>
      </c>
      <c r="H134" s="45">
        <v>5167.85</v>
      </c>
      <c r="I134" s="194"/>
      <c r="J134" s="124"/>
      <c r="K134" s="124"/>
      <c r="L134" s="124"/>
      <c r="M134" s="124"/>
      <c r="N134" s="124"/>
      <c r="O134" s="124"/>
      <c r="P134" s="124"/>
    </row>
    <row r="135" spans="1:16" ht="11.25" customHeight="1">
      <c r="A135" s="272"/>
      <c r="B135" s="73" t="s">
        <v>221</v>
      </c>
      <c r="C135" s="95" t="s">
        <v>18</v>
      </c>
      <c r="D135" s="45"/>
      <c r="E135" s="94"/>
      <c r="H135" s="45"/>
      <c r="I135" s="194"/>
      <c r="J135" s="124"/>
      <c r="K135" s="124"/>
      <c r="L135" s="124"/>
      <c r="M135" s="124"/>
      <c r="N135" s="124"/>
      <c r="O135" s="124"/>
      <c r="P135" s="124"/>
    </row>
    <row r="136" spans="1:16" ht="27" customHeight="1">
      <c r="A136" s="272"/>
      <c r="B136" s="73" t="s">
        <v>239</v>
      </c>
      <c r="C136" s="95" t="s">
        <v>18</v>
      </c>
      <c r="D136" s="45">
        <v>0</v>
      </c>
      <c r="E136" s="94"/>
      <c r="H136" s="45">
        <v>-5.61</v>
      </c>
      <c r="I136" s="194"/>
      <c r="J136" s="124"/>
      <c r="K136" s="124"/>
      <c r="L136" s="124"/>
      <c r="M136" s="124"/>
      <c r="N136" s="124"/>
      <c r="O136" s="124"/>
      <c r="P136" s="124"/>
    </row>
    <row r="137" spans="1:16" ht="15" customHeight="1">
      <c r="A137" s="272"/>
      <c r="B137" s="106" t="s">
        <v>222</v>
      </c>
      <c r="C137" s="95" t="s">
        <v>18</v>
      </c>
      <c r="D137" s="94">
        <f>SUM(D138:D142)</f>
        <v>4074.725</v>
      </c>
      <c r="E137" s="94">
        <f t="shared" si="2"/>
        <v>130.58927781659222</v>
      </c>
      <c r="H137" s="45">
        <f>H138+H139+H140+H141+H142</f>
        <v>3120.2599999999998</v>
      </c>
      <c r="I137" s="194"/>
      <c r="J137" s="124"/>
      <c r="K137" s="124"/>
      <c r="L137" s="124"/>
      <c r="M137" s="124"/>
      <c r="N137" s="124"/>
      <c r="O137" s="124"/>
      <c r="P137" s="124"/>
    </row>
    <row r="138" spans="1:16" ht="27" customHeight="1">
      <c r="A138" s="272"/>
      <c r="B138" s="73" t="s">
        <v>217</v>
      </c>
      <c r="C138" s="95" t="s">
        <v>18</v>
      </c>
      <c r="D138" s="94">
        <v>1520.07</v>
      </c>
      <c r="E138" s="94">
        <f t="shared" si="2"/>
        <v>90.12628957666311</v>
      </c>
      <c r="H138" s="45">
        <v>1686.6</v>
      </c>
      <c r="I138" s="194"/>
      <c r="J138" s="124"/>
      <c r="K138" s="124"/>
      <c r="L138" s="124"/>
      <c r="M138" s="124"/>
      <c r="N138" s="124"/>
      <c r="O138" s="124"/>
      <c r="P138" s="124"/>
    </row>
    <row r="139" spans="1:16" ht="27" customHeight="1">
      <c r="A139" s="272"/>
      <c r="B139" s="108" t="s">
        <v>89</v>
      </c>
      <c r="C139" s="95" t="s">
        <v>18</v>
      </c>
      <c r="D139" s="94">
        <v>739.135</v>
      </c>
      <c r="E139" s="94">
        <f t="shared" si="2"/>
        <v>89.82621376921675</v>
      </c>
      <c r="H139" s="45">
        <v>822.85</v>
      </c>
      <c r="I139" s="194"/>
      <c r="J139" s="124"/>
      <c r="K139" s="124"/>
      <c r="L139" s="124"/>
      <c r="M139" s="124"/>
      <c r="N139" s="124"/>
      <c r="O139" s="124"/>
      <c r="P139" s="124"/>
    </row>
    <row r="140" spans="1:16" ht="27" customHeight="1">
      <c r="A140" s="272"/>
      <c r="B140" s="107" t="s">
        <v>70</v>
      </c>
      <c r="C140" s="95" t="s">
        <v>18</v>
      </c>
      <c r="D140" s="94">
        <v>908.66</v>
      </c>
      <c r="E140" s="94">
        <f t="shared" si="2"/>
        <v>230.12789666962138</v>
      </c>
      <c r="H140" s="45">
        <v>394.85</v>
      </c>
      <c r="I140" s="194"/>
      <c r="J140" s="124"/>
      <c r="K140" s="124"/>
      <c r="L140" s="124"/>
      <c r="M140" s="124"/>
      <c r="N140" s="124"/>
      <c r="O140" s="124"/>
      <c r="P140" s="124"/>
    </row>
    <row r="141" spans="1:16" ht="15.75" customHeight="1">
      <c r="A141" s="272"/>
      <c r="B141" s="45" t="s">
        <v>228</v>
      </c>
      <c r="C141" s="95" t="s">
        <v>18</v>
      </c>
      <c r="D141" s="94"/>
      <c r="E141" s="94"/>
      <c r="H141" s="45">
        <v>8.96</v>
      </c>
      <c r="I141" s="194"/>
      <c r="J141" s="124"/>
      <c r="K141" s="124"/>
      <c r="L141" s="124"/>
      <c r="M141" s="124"/>
      <c r="N141" s="124"/>
      <c r="O141" s="124"/>
      <c r="P141" s="124"/>
    </row>
    <row r="142" spans="1:16" ht="12.75">
      <c r="A142" s="272"/>
      <c r="B142" s="108" t="s">
        <v>71</v>
      </c>
      <c r="C142" s="95" t="s">
        <v>18</v>
      </c>
      <c r="D142" s="45">
        <v>906.86</v>
      </c>
      <c r="E142" s="94">
        <f t="shared" si="2"/>
        <v>438.09661835748796</v>
      </c>
      <c r="H142" s="45">
        <v>207</v>
      </c>
      <c r="I142" s="194"/>
      <c r="J142" s="124"/>
      <c r="K142" s="124"/>
      <c r="L142" s="124"/>
      <c r="M142" s="124"/>
      <c r="N142" s="124"/>
      <c r="O142" s="124"/>
      <c r="P142" s="124"/>
    </row>
    <row r="143" spans="1:16" ht="28.5" customHeight="1">
      <c r="A143" s="272"/>
      <c r="B143" s="108" t="s">
        <v>231</v>
      </c>
      <c r="C143" s="95" t="s">
        <v>18</v>
      </c>
      <c r="D143" s="45">
        <v>16344.53</v>
      </c>
      <c r="E143" s="94">
        <f t="shared" si="2"/>
        <v>117.77592027468629</v>
      </c>
      <c r="H143" s="45">
        <v>13877.65</v>
      </c>
      <c r="I143" s="194"/>
      <c r="J143" s="124"/>
      <c r="K143" s="124"/>
      <c r="L143" s="124"/>
      <c r="M143" s="124"/>
      <c r="N143" s="124"/>
      <c r="O143" s="124"/>
      <c r="P143" s="124"/>
    </row>
    <row r="144" spans="1:16" ht="11.25" customHeight="1">
      <c r="A144" s="241" t="s">
        <v>78</v>
      </c>
      <c r="B144" s="127" t="s">
        <v>94</v>
      </c>
      <c r="C144" s="95" t="s">
        <v>18</v>
      </c>
      <c r="D144" s="140">
        <f>SUM(D145:D155)</f>
        <v>27855.988</v>
      </c>
      <c r="E144" s="140">
        <f t="shared" si="2"/>
        <v>107.09702650298838</v>
      </c>
      <c r="H144" s="140">
        <f>SUM(H145:H155)</f>
        <v>26010.048000000003</v>
      </c>
      <c r="I144" s="195"/>
      <c r="J144" s="124"/>
      <c r="K144" s="124"/>
      <c r="L144" s="124"/>
      <c r="M144" s="124"/>
      <c r="N144" s="124"/>
      <c r="O144" s="124"/>
      <c r="P144" s="124"/>
    </row>
    <row r="145" spans="1:16" ht="12" customHeight="1">
      <c r="A145" s="272"/>
      <c r="B145" s="73" t="s">
        <v>23</v>
      </c>
      <c r="C145" s="95" t="s">
        <v>18</v>
      </c>
      <c r="D145" s="94">
        <v>5884.9</v>
      </c>
      <c r="E145" s="94">
        <f t="shared" si="2"/>
        <v>101.80906626438282</v>
      </c>
      <c r="H145" s="94">
        <v>5780.33</v>
      </c>
      <c r="I145" s="196"/>
      <c r="J145" s="124"/>
      <c r="K145" s="124"/>
      <c r="L145" s="124"/>
      <c r="M145" s="124"/>
      <c r="N145" s="124"/>
      <c r="O145" s="124"/>
      <c r="P145" s="124"/>
    </row>
    <row r="146" spans="1:16" ht="12" customHeight="1">
      <c r="A146" s="272"/>
      <c r="B146" s="109" t="s">
        <v>168</v>
      </c>
      <c r="C146" s="95" t="s">
        <v>18</v>
      </c>
      <c r="D146" s="94">
        <v>108.3</v>
      </c>
      <c r="E146" s="94">
        <f t="shared" si="2"/>
        <v>66.47434323594402</v>
      </c>
      <c r="H146" s="94">
        <v>162.92</v>
      </c>
      <c r="I146" s="196"/>
      <c r="J146" s="124"/>
      <c r="K146" s="124"/>
      <c r="L146" s="124"/>
      <c r="M146" s="124"/>
      <c r="N146" s="124"/>
      <c r="O146" s="124"/>
      <c r="P146" s="124"/>
    </row>
    <row r="147" spans="1:16" ht="25.5" customHeight="1">
      <c r="A147" s="272"/>
      <c r="B147" s="110" t="s">
        <v>169</v>
      </c>
      <c r="C147" s="95" t="s">
        <v>18</v>
      </c>
      <c r="D147" s="94">
        <v>122.524</v>
      </c>
      <c r="E147" s="94">
        <f t="shared" si="2"/>
        <v>57.07551124982532</v>
      </c>
      <c r="H147" s="94">
        <v>214.67</v>
      </c>
      <c r="I147" s="196"/>
      <c r="J147" s="124"/>
      <c r="K147" s="124"/>
      <c r="L147" s="124"/>
      <c r="M147" s="124"/>
      <c r="N147" s="124"/>
      <c r="O147" s="124"/>
      <c r="P147" s="124"/>
    </row>
    <row r="148" spans="1:16" ht="12" customHeight="1">
      <c r="A148" s="272"/>
      <c r="B148" s="109" t="s">
        <v>170</v>
      </c>
      <c r="C148" s="95" t="s">
        <v>18</v>
      </c>
      <c r="D148" s="94">
        <v>3216.12</v>
      </c>
      <c r="E148" s="94">
        <f t="shared" si="2"/>
        <v>100.493700629937</v>
      </c>
      <c r="H148" s="94">
        <v>3200.32</v>
      </c>
      <c r="I148" s="196"/>
      <c r="J148" s="124"/>
      <c r="K148" s="124"/>
      <c r="L148" s="124"/>
      <c r="M148" s="124"/>
      <c r="N148" s="124"/>
      <c r="O148" s="124"/>
      <c r="P148" s="124"/>
    </row>
    <row r="149" spans="1:16" ht="12" customHeight="1">
      <c r="A149" s="272"/>
      <c r="B149" s="109" t="s">
        <v>171</v>
      </c>
      <c r="C149" s="95" t="s">
        <v>18</v>
      </c>
      <c r="D149" s="94">
        <v>8755.194</v>
      </c>
      <c r="E149" s="94">
        <f t="shared" si="2"/>
        <v>124.04832039037161</v>
      </c>
      <c r="H149" s="94">
        <v>7057.89</v>
      </c>
      <c r="I149" s="196"/>
      <c r="J149" s="124"/>
      <c r="K149" s="124"/>
      <c r="L149" s="124"/>
      <c r="M149" s="124"/>
      <c r="N149" s="124"/>
      <c r="O149" s="124"/>
      <c r="P149" s="124"/>
    </row>
    <row r="150" spans="1:16" ht="12.75">
      <c r="A150" s="272"/>
      <c r="B150" s="109" t="s">
        <v>219</v>
      </c>
      <c r="C150" s="95" t="s">
        <v>18</v>
      </c>
      <c r="D150" s="94"/>
      <c r="E150" s="94"/>
      <c r="H150" s="94"/>
      <c r="I150" s="196"/>
      <c r="J150" s="124"/>
      <c r="K150" s="124"/>
      <c r="L150" s="124"/>
      <c r="M150" s="124"/>
      <c r="N150" s="124"/>
      <c r="O150" s="124"/>
      <c r="P150" s="124"/>
    </row>
    <row r="151" spans="1:16" ht="13.5" customHeight="1">
      <c r="A151" s="272"/>
      <c r="B151" s="109" t="s">
        <v>172</v>
      </c>
      <c r="C151" s="95" t="s">
        <v>18</v>
      </c>
      <c r="D151" s="94">
        <v>210.21</v>
      </c>
      <c r="E151" s="94">
        <f t="shared" si="2"/>
        <v>156.70473520992368</v>
      </c>
      <c r="H151" s="94">
        <v>134.144</v>
      </c>
      <c r="I151" s="196"/>
      <c r="J151" s="124"/>
      <c r="K151" s="124"/>
      <c r="L151" s="124"/>
      <c r="M151" s="124"/>
      <c r="N151" s="124"/>
      <c r="O151" s="124"/>
      <c r="P151" s="124"/>
    </row>
    <row r="152" spans="1:16" ht="12.75" customHeight="1">
      <c r="A152" s="272"/>
      <c r="B152" s="111" t="s">
        <v>256</v>
      </c>
      <c r="C152" s="95" t="s">
        <v>18</v>
      </c>
      <c r="D152" s="94">
        <v>5852.95</v>
      </c>
      <c r="E152" s="94">
        <f t="shared" si="2"/>
        <v>94.81378885811019</v>
      </c>
      <c r="H152" s="94">
        <v>6173.1</v>
      </c>
      <c r="I152" s="196"/>
      <c r="J152" s="124"/>
      <c r="K152" s="124"/>
      <c r="L152" s="124"/>
      <c r="M152" s="124"/>
      <c r="N152" s="124"/>
      <c r="O152" s="124"/>
      <c r="P152" s="124"/>
    </row>
    <row r="153" spans="1:16" ht="12.75" customHeight="1">
      <c r="A153" s="272"/>
      <c r="B153" s="110" t="s">
        <v>257</v>
      </c>
      <c r="C153" s="95" t="s">
        <v>18</v>
      </c>
      <c r="D153" s="94"/>
      <c r="E153" s="94"/>
      <c r="H153" s="94"/>
      <c r="I153" s="196"/>
      <c r="J153" s="124"/>
      <c r="K153" s="124"/>
      <c r="L153" s="124"/>
      <c r="M153" s="124"/>
      <c r="N153" s="124"/>
      <c r="O153" s="124"/>
      <c r="P153" s="124"/>
    </row>
    <row r="154" spans="1:16" ht="12.75" customHeight="1">
      <c r="A154" s="272"/>
      <c r="B154" s="110" t="s">
        <v>173</v>
      </c>
      <c r="C154" s="95" t="s">
        <v>18</v>
      </c>
      <c r="D154" s="94">
        <v>540.72</v>
      </c>
      <c r="E154" s="94">
        <f t="shared" si="2"/>
        <v>103.42769701606736</v>
      </c>
      <c r="H154" s="94">
        <v>522.8</v>
      </c>
      <c r="I154" s="196"/>
      <c r="J154" s="124"/>
      <c r="K154" s="124"/>
      <c r="L154" s="124"/>
      <c r="M154" s="124"/>
      <c r="N154" s="124"/>
      <c r="O154" s="124"/>
      <c r="P154" s="124"/>
    </row>
    <row r="155" spans="1:16" ht="12.75" customHeight="1">
      <c r="A155" s="272"/>
      <c r="B155" s="110" t="s">
        <v>258</v>
      </c>
      <c r="C155" s="95" t="s">
        <v>18</v>
      </c>
      <c r="D155" s="94">
        <v>3165.07</v>
      </c>
      <c r="E155" s="94">
        <f t="shared" si="2"/>
        <v>114.51571236604853</v>
      </c>
      <c r="H155" s="94">
        <v>2763.874</v>
      </c>
      <c r="I155" s="196"/>
      <c r="J155" s="124"/>
      <c r="K155" s="124"/>
      <c r="L155" s="124"/>
      <c r="M155" s="124"/>
      <c r="N155" s="124"/>
      <c r="O155" s="124"/>
      <c r="P155" s="124"/>
    </row>
    <row r="156" spans="1:16" ht="13.5" customHeight="1">
      <c r="A156" s="272"/>
      <c r="B156" s="110" t="s">
        <v>262</v>
      </c>
      <c r="C156" s="95" t="s">
        <v>18</v>
      </c>
      <c r="D156" s="94"/>
      <c r="E156" s="94"/>
      <c r="H156" s="94"/>
      <c r="I156" s="196"/>
      <c r="J156" s="124"/>
      <c r="K156" s="124"/>
      <c r="L156" s="124"/>
      <c r="M156" s="124"/>
      <c r="N156" s="124"/>
      <c r="O156" s="124"/>
      <c r="P156" s="124"/>
    </row>
    <row r="157" spans="1:16" ht="13.5" customHeight="1">
      <c r="A157" s="272"/>
      <c r="B157" s="110" t="s">
        <v>259</v>
      </c>
      <c r="C157" s="95" t="s">
        <v>18</v>
      </c>
      <c r="D157" s="94"/>
      <c r="E157" s="94"/>
      <c r="H157" s="94"/>
      <c r="I157" s="196"/>
      <c r="J157" s="124"/>
      <c r="K157" s="124"/>
      <c r="L157" s="124"/>
      <c r="M157" s="124"/>
      <c r="N157" s="124"/>
      <c r="O157" s="124"/>
      <c r="P157" s="124"/>
    </row>
    <row r="158" spans="1:16" ht="26.25" customHeight="1">
      <c r="A158" s="272"/>
      <c r="B158" s="112" t="s">
        <v>260</v>
      </c>
      <c r="C158" s="95" t="s">
        <v>18</v>
      </c>
      <c r="D158" s="94"/>
      <c r="E158" s="94"/>
      <c r="H158" s="94"/>
      <c r="I158" s="196"/>
      <c r="J158" s="124"/>
      <c r="K158" s="124"/>
      <c r="L158" s="124"/>
      <c r="M158" s="124"/>
      <c r="N158" s="124"/>
      <c r="O158" s="124"/>
      <c r="P158" s="124"/>
    </row>
    <row r="159" spans="1:16" ht="27.75" customHeight="1">
      <c r="A159" s="66" t="s">
        <v>243</v>
      </c>
      <c r="B159" s="73" t="s">
        <v>96</v>
      </c>
      <c r="C159" s="95" t="s">
        <v>211</v>
      </c>
      <c r="D159" s="94">
        <f>D128/6</f>
        <v>4940.9800000000005</v>
      </c>
      <c r="E159" s="94">
        <f t="shared" si="2"/>
        <v>93.62065763993893</v>
      </c>
      <c r="H159" s="94">
        <f>H128/6</f>
        <v>5277.66</v>
      </c>
      <c r="I159" s="196"/>
      <c r="J159" s="124"/>
      <c r="K159" s="124"/>
      <c r="L159" s="124"/>
      <c r="M159" s="124"/>
      <c r="N159" s="124"/>
      <c r="O159" s="124"/>
      <c r="P159" s="124"/>
    </row>
    <row r="160" spans="1:16" ht="26.25" thickBot="1">
      <c r="A160" s="88" t="s">
        <v>244</v>
      </c>
      <c r="B160" s="73" t="s">
        <v>95</v>
      </c>
      <c r="C160" s="95" t="s">
        <v>211</v>
      </c>
      <c r="D160" s="94">
        <f>D144/6</f>
        <v>4642.664666666667</v>
      </c>
      <c r="E160" s="94">
        <f t="shared" si="2"/>
        <v>107.09702650298836</v>
      </c>
      <c r="H160" s="94">
        <f>H144/6</f>
        <v>4335.008000000001</v>
      </c>
      <c r="I160" s="196"/>
      <c r="J160" s="124"/>
      <c r="K160" s="124"/>
      <c r="L160" s="124"/>
      <c r="M160" s="124"/>
      <c r="N160" s="124"/>
      <c r="O160" s="124"/>
      <c r="P160" s="124"/>
    </row>
    <row r="161" spans="1:16" ht="19.5" customHeight="1" thickBot="1">
      <c r="A161" s="113"/>
      <c r="B161" s="270" t="s">
        <v>240</v>
      </c>
      <c r="C161" s="270"/>
      <c r="D161" s="270"/>
      <c r="E161" s="271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1:16" s="177" customFormat="1" ht="53.25" customHeight="1" thickBot="1">
      <c r="A162" s="171" t="s">
        <v>72</v>
      </c>
      <c r="B162" s="172" t="s">
        <v>208</v>
      </c>
      <c r="C162" s="173" t="s">
        <v>34</v>
      </c>
      <c r="D162" s="174">
        <v>13</v>
      </c>
      <c r="E162" s="175">
        <f>D162/I162*100</f>
        <v>117.11711711711712</v>
      </c>
      <c r="F162" s="176"/>
      <c r="H162" s="178"/>
      <c r="I162" s="178">
        <v>11.1</v>
      </c>
      <c r="J162" s="178"/>
      <c r="K162" s="178"/>
      <c r="L162" s="178"/>
      <c r="M162" s="178"/>
      <c r="N162" s="178"/>
      <c r="O162" s="178"/>
      <c r="P162" s="178"/>
    </row>
    <row r="163" spans="1:16" ht="21" customHeight="1" thickBot="1">
      <c r="A163" s="273" t="s">
        <v>215</v>
      </c>
      <c r="B163" s="274"/>
      <c r="C163" s="274"/>
      <c r="D163" s="274"/>
      <c r="E163" s="275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1:16" ht="25.5">
      <c r="A164" s="100" t="s">
        <v>73</v>
      </c>
      <c r="B164" s="102" t="s">
        <v>232</v>
      </c>
      <c r="C164" s="114" t="s">
        <v>36</v>
      </c>
      <c r="D164" s="141" t="s">
        <v>334</v>
      </c>
      <c r="E164" s="179" t="s">
        <v>352</v>
      </c>
      <c r="H164" s="124"/>
      <c r="I164" s="141" t="s">
        <v>332</v>
      </c>
      <c r="J164" s="124"/>
      <c r="K164" s="124"/>
      <c r="L164" s="124"/>
      <c r="M164" s="124"/>
      <c r="N164" s="124"/>
      <c r="O164" s="124"/>
      <c r="P164" s="124"/>
    </row>
    <row r="165" spans="1:16" ht="15.75" customHeight="1">
      <c r="A165" s="115"/>
      <c r="B165" s="116" t="s">
        <v>233</v>
      </c>
      <c r="C165" s="80" t="s">
        <v>36</v>
      </c>
      <c r="D165" s="161" t="s">
        <v>333</v>
      </c>
      <c r="E165" s="180" t="s">
        <v>353</v>
      </c>
      <c r="H165" s="124"/>
      <c r="I165" s="161" t="s">
        <v>351</v>
      </c>
      <c r="J165" s="124"/>
      <c r="K165" s="197"/>
      <c r="L165" s="124"/>
      <c r="M165" s="124"/>
      <c r="N165" s="124"/>
      <c r="O165" s="124"/>
      <c r="P165" s="124"/>
    </row>
    <row r="166" spans="1:16" ht="15" customHeight="1">
      <c r="A166" s="117" t="s">
        <v>245</v>
      </c>
      <c r="B166" s="101" t="s">
        <v>37</v>
      </c>
      <c r="C166" s="118" t="s">
        <v>38</v>
      </c>
      <c r="D166" s="101">
        <v>10</v>
      </c>
      <c r="E166" s="138">
        <v>100</v>
      </c>
      <c r="H166" s="124"/>
      <c r="I166" s="101">
        <v>10</v>
      </c>
      <c r="J166" s="124"/>
      <c r="K166" s="124"/>
      <c r="L166" s="124"/>
      <c r="M166" s="124"/>
      <c r="N166" s="124"/>
      <c r="O166" s="124"/>
      <c r="P166" s="124"/>
    </row>
    <row r="167" spans="1:16" ht="16.5" customHeight="1">
      <c r="A167" s="117" t="s">
        <v>246</v>
      </c>
      <c r="B167" s="81" t="s">
        <v>39</v>
      </c>
      <c r="C167" s="80" t="s">
        <v>33</v>
      </c>
      <c r="D167" s="81">
        <v>1.23</v>
      </c>
      <c r="E167" s="82">
        <v>91.1</v>
      </c>
      <c r="H167" s="124"/>
      <c r="I167" s="81">
        <v>1.35</v>
      </c>
      <c r="J167" s="124"/>
      <c r="K167" s="124"/>
      <c r="L167" s="124"/>
      <c r="M167" s="124"/>
      <c r="N167" s="124"/>
      <c r="O167" s="124"/>
      <c r="P167" s="124"/>
    </row>
    <row r="168" spans="1:16" ht="25.5">
      <c r="A168" s="72" t="s">
        <v>247</v>
      </c>
      <c r="B168" s="83" t="s">
        <v>97</v>
      </c>
      <c r="C168" s="80" t="s">
        <v>33</v>
      </c>
      <c r="D168" s="81">
        <v>31.4</v>
      </c>
      <c r="E168" s="82">
        <v>115.9</v>
      </c>
      <c r="H168" s="124"/>
      <c r="I168" s="81">
        <v>27.1</v>
      </c>
      <c r="J168" s="124"/>
      <c r="K168" s="124"/>
      <c r="L168" s="124"/>
      <c r="M168" s="124"/>
      <c r="N168" s="124"/>
      <c r="O168" s="124"/>
      <c r="P168" s="124"/>
    </row>
    <row r="169" spans="1:16" ht="26.25" customHeight="1">
      <c r="A169" s="72" t="s">
        <v>248</v>
      </c>
      <c r="B169" s="86" t="s">
        <v>98</v>
      </c>
      <c r="C169" s="80" t="s">
        <v>33</v>
      </c>
      <c r="D169" s="81">
        <v>92.7</v>
      </c>
      <c r="E169" s="82">
        <v>99</v>
      </c>
      <c r="H169" s="124"/>
      <c r="I169" s="81">
        <v>93.6</v>
      </c>
      <c r="J169" s="124"/>
      <c r="K169" s="124"/>
      <c r="L169" s="124"/>
      <c r="M169" s="124"/>
      <c r="N169" s="124"/>
      <c r="O169" s="124"/>
      <c r="P169" s="124"/>
    </row>
    <row r="170" spans="1:16" ht="39.75" customHeight="1">
      <c r="A170" s="241" t="s">
        <v>249</v>
      </c>
      <c r="B170" s="86" t="s">
        <v>234</v>
      </c>
      <c r="C170" s="80" t="s">
        <v>33</v>
      </c>
      <c r="D170" s="81">
        <v>76.8</v>
      </c>
      <c r="E170" s="82">
        <v>98.6</v>
      </c>
      <c r="H170" s="124"/>
      <c r="I170" s="81">
        <v>77.9</v>
      </c>
      <c r="J170" s="124"/>
      <c r="K170" s="124"/>
      <c r="L170" s="124"/>
      <c r="M170" s="124"/>
      <c r="N170" s="124"/>
      <c r="O170" s="124"/>
      <c r="P170" s="124"/>
    </row>
    <row r="171" spans="1:16" ht="16.5" customHeight="1">
      <c r="A171" s="276"/>
      <c r="B171" s="237" t="s">
        <v>85</v>
      </c>
      <c r="C171" s="238"/>
      <c r="D171" s="238"/>
      <c r="E171" s="239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1:16" ht="13.5" customHeight="1">
      <c r="A172" s="276"/>
      <c r="B172" s="86" t="s">
        <v>42</v>
      </c>
      <c r="C172" s="80" t="s">
        <v>33</v>
      </c>
      <c r="D172" s="81">
        <v>99.8</v>
      </c>
      <c r="E172" s="82">
        <v>100.4</v>
      </c>
      <c r="H172" s="124"/>
      <c r="I172" s="81">
        <v>99.4</v>
      </c>
      <c r="J172" s="124"/>
      <c r="K172" s="124"/>
      <c r="L172" s="124"/>
      <c r="M172" s="124"/>
      <c r="N172" s="124"/>
      <c r="O172" s="124"/>
      <c r="P172" s="124"/>
    </row>
    <row r="173" spans="1:16" ht="12.75" customHeight="1">
      <c r="A173" s="276"/>
      <c r="B173" s="86" t="s">
        <v>43</v>
      </c>
      <c r="C173" s="80" t="s">
        <v>33</v>
      </c>
      <c r="D173" s="81">
        <v>93.2</v>
      </c>
      <c r="E173" s="82">
        <v>96.9</v>
      </c>
      <c r="H173" s="124"/>
      <c r="I173" s="81">
        <v>96.2</v>
      </c>
      <c r="J173" s="124"/>
      <c r="K173" s="124"/>
      <c r="L173" s="124"/>
      <c r="M173" s="124"/>
      <c r="N173" s="124"/>
      <c r="O173" s="124"/>
      <c r="P173" s="124"/>
    </row>
    <row r="174" spans="1:16" ht="12" customHeight="1">
      <c r="A174" s="276"/>
      <c r="B174" s="86" t="s">
        <v>44</v>
      </c>
      <c r="C174" s="80" t="s">
        <v>33</v>
      </c>
      <c r="D174" s="81">
        <v>61.7</v>
      </c>
      <c r="E174" s="82">
        <v>95.2</v>
      </c>
      <c r="H174" s="124"/>
      <c r="I174" s="81">
        <v>64.8</v>
      </c>
      <c r="J174" s="124"/>
      <c r="K174" s="124"/>
      <c r="L174" s="124"/>
      <c r="M174" s="124"/>
      <c r="N174" s="124"/>
      <c r="O174" s="124"/>
      <c r="P174" s="124"/>
    </row>
    <row r="175" spans="1:16" ht="11.25" customHeight="1">
      <c r="A175" s="276"/>
      <c r="B175" s="86" t="s">
        <v>45</v>
      </c>
      <c r="C175" s="80" t="s">
        <v>47</v>
      </c>
      <c r="D175" s="81">
        <v>58.2</v>
      </c>
      <c r="E175" s="82">
        <v>95.7</v>
      </c>
      <c r="H175" s="124"/>
      <c r="I175" s="81">
        <v>60.8</v>
      </c>
      <c r="J175" s="124"/>
      <c r="K175" s="124"/>
      <c r="L175" s="124"/>
      <c r="M175" s="124"/>
      <c r="N175" s="124"/>
      <c r="O175" s="124"/>
      <c r="P175" s="124"/>
    </row>
    <row r="176" spans="1:16" ht="13.5" customHeight="1">
      <c r="A176" s="117" t="s">
        <v>250</v>
      </c>
      <c r="B176" s="86" t="s">
        <v>99</v>
      </c>
      <c r="C176" s="80" t="s">
        <v>3</v>
      </c>
      <c r="D176" s="81" t="s">
        <v>354</v>
      </c>
      <c r="E176" s="82" t="s">
        <v>355</v>
      </c>
      <c r="H176" s="124"/>
      <c r="I176" s="81">
        <v>57.48</v>
      </c>
      <c r="J176" s="124"/>
      <c r="K176" s="124"/>
      <c r="L176" s="124"/>
      <c r="M176" s="124"/>
      <c r="N176" s="124"/>
      <c r="O176" s="124"/>
      <c r="P176" s="124"/>
    </row>
    <row r="177" spans="1:16" ht="27.75" customHeight="1">
      <c r="A177" s="117" t="s">
        <v>251</v>
      </c>
      <c r="B177" s="86" t="s">
        <v>100</v>
      </c>
      <c r="C177" s="80" t="s">
        <v>3</v>
      </c>
      <c r="D177" s="81"/>
      <c r="E177" s="82"/>
      <c r="H177" s="124"/>
      <c r="I177" s="81">
        <v>1319</v>
      </c>
      <c r="J177" s="124"/>
      <c r="K177" s="124"/>
      <c r="L177" s="124"/>
      <c r="M177" s="124"/>
      <c r="N177" s="124"/>
      <c r="O177" s="124"/>
      <c r="P177" s="124"/>
    </row>
    <row r="178" spans="1:16" ht="27.75" customHeight="1">
      <c r="A178" s="117" t="s">
        <v>252</v>
      </c>
      <c r="B178" s="86" t="s">
        <v>101</v>
      </c>
      <c r="C178" s="80" t="s">
        <v>34</v>
      </c>
      <c r="D178" s="81">
        <v>0.48</v>
      </c>
      <c r="E178" s="82">
        <v>53.3</v>
      </c>
      <c r="H178" s="124"/>
      <c r="I178" s="81">
        <v>0.9</v>
      </c>
      <c r="J178" s="124"/>
      <c r="K178" s="124"/>
      <c r="L178" s="124"/>
      <c r="M178" s="124"/>
      <c r="N178" s="124"/>
      <c r="O178" s="124"/>
      <c r="P178" s="124"/>
    </row>
    <row r="179" spans="1:16" ht="29.25" customHeight="1" thickBot="1">
      <c r="A179" s="88" t="s">
        <v>253</v>
      </c>
      <c r="B179" s="119" t="s">
        <v>102</v>
      </c>
      <c r="C179" s="120" t="s">
        <v>34</v>
      </c>
      <c r="D179" s="142"/>
      <c r="E179" s="143"/>
      <c r="H179" s="124"/>
      <c r="I179" s="142">
        <v>9.4</v>
      </c>
      <c r="J179" s="124"/>
      <c r="K179" s="124"/>
      <c r="L179" s="124"/>
      <c r="M179" s="124"/>
      <c r="N179" s="124"/>
      <c r="O179" s="124"/>
      <c r="P179" s="124"/>
    </row>
    <row r="180" spans="1:16" ht="15" customHeight="1">
      <c r="A180" s="121"/>
      <c r="B180" s="44"/>
      <c r="C180" s="67"/>
      <c r="D180" s="44"/>
      <c r="E180" s="122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1:16" ht="24" customHeight="1">
      <c r="A181" s="51"/>
      <c r="B181" s="1" t="s">
        <v>271</v>
      </c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1:16" ht="12.75">
      <c r="A182" s="51"/>
      <c r="B182" s="1" t="s">
        <v>337</v>
      </c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1:16" ht="12.75">
      <c r="A183" s="51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8:16" ht="12.75"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8:16" ht="12.75"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8:16" ht="12.75"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8:16" ht="12.75"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8:16" ht="12.75"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8:16" ht="10.5" customHeight="1"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8:16" ht="11.25" customHeight="1"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8:16" ht="11.25" customHeight="1"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8:16" ht="11.25" customHeight="1"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8:16" ht="11.25" customHeight="1"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8:16" ht="12.75"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8:16" ht="12.75"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8:16" ht="25.5" customHeight="1"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8:16" ht="12.75" customHeight="1"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8:16" ht="12.75"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8:16" ht="12.75"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8:16" ht="12.75"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8:16" ht="12.75"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8:16" ht="12.75"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8:16" ht="12.75"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8:16" ht="12.75"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8:16" ht="12.75"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8:16" ht="12.75"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8:16" ht="12.75"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8:16" ht="12.75"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8:16" ht="12.75"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8:16" ht="12.75"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8:16" ht="12.75"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8:16" ht="12.75"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8:16" ht="12.75"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8:16" ht="12.75"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8:16" ht="12.75"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8:16" ht="12.75"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8:16" ht="12.75"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8:16" ht="12.75"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8:16" ht="12.75"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8:16" ht="12.75"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8:16" ht="12.75"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8:16" ht="12.75"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8:16" ht="12.75"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8:16" ht="12.75"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8:16" ht="12.75"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8:16" ht="12.75"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8:16" ht="12.75"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8:16" ht="12.75"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8:16" ht="12.75"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8:16" ht="12.75"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8:16" ht="12.75"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8:16" ht="12.75"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8:16" ht="12.75"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8:16" ht="12.75"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8:16" ht="12.75"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8:16" ht="12.75"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8:16" ht="12.75"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8:16" ht="12.75"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8:16" ht="12.75"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8:16" ht="12.75"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8:16" ht="12.75"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8:16" ht="12.75"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8:16" ht="12.75"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8:16" ht="12.75"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8:16" ht="12.75"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8:16" ht="12.75"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8:16" ht="12.75"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8:16" ht="12.75"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8:16" ht="12.75"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8:16" ht="12.75"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8:16" ht="12.75"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8:16" ht="12.75"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8:16" ht="12.75"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8:16" ht="12.75"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8:16" ht="12.75"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8:16" ht="12.75"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8:16" ht="12.75"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8:16" ht="12.75"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8:16" ht="12.75"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8:16" ht="12.75"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8:16" ht="12.75"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8:16" ht="12.75"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8:16" ht="12.75"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8:16" ht="12.75"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8:16" ht="12.75"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8:16" ht="12.75"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8:16" ht="12.75"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8:16" ht="12.75"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8:16" ht="12.75"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8:16" ht="12.75"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8:16" ht="12.75"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8:16" ht="12.75"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8:16" ht="12.75"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8:16" ht="12.75"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8:16" ht="12.75"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8:16" ht="12.75"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8:16" ht="12.75"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8:16" ht="12.75"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8:16" ht="12.75"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8:16" ht="12.75"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8:16" ht="12.75"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8:16" ht="12.75"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8:16" ht="12.75">
      <c r="H283" s="124"/>
      <c r="I283" s="124"/>
      <c r="J283" s="124"/>
      <c r="K283" s="124"/>
      <c r="L283" s="124"/>
      <c r="M283" s="124"/>
      <c r="N283" s="124"/>
      <c r="O283" s="124"/>
      <c r="P283" s="124"/>
    </row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77" t="s">
        <v>103</v>
      </c>
      <c r="D1" s="277"/>
    </row>
    <row r="2" spans="1:4" ht="15.75">
      <c r="A2" s="8"/>
      <c r="B2" s="11"/>
      <c r="C2" s="7"/>
      <c r="D2" s="7"/>
    </row>
    <row r="3" spans="1:4" ht="15" customHeight="1">
      <c r="A3" s="278" t="s">
        <v>104</v>
      </c>
      <c r="B3" s="278"/>
      <c r="C3" s="279"/>
      <c r="D3" s="279"/>
    </row>
    <row r="4" spans="1:4" ht="15">
      <c r="A4" s="279"/>
      <c r="B4" s="279"/>
      <c r="C4" s="279"/>
      <c r="D4" s="279"/>
    </row>
    <row r="5" spans="1:4" ht="21" customHeight="1">
      <c r="A5" s="280" t="s">
        <v>264</v>
      </c>
      <c r="B5" s="280"/>
      <c r="C5" s="280"/>
      <c r="D5" s="280"/>
    </row>
    <row r="6" spans="1:4" ht="21" customHeight="1">
      <c r="A6" s="280" t="s">
        <v>265</v>
      </c>
      <c r="B6" s="280"/>
      <c r="C6" s="280"/>
      <c r="D6" s="280"/>
    </row>
    <row r="7" spans="1:4" ht="21" customHeight="1">
      <c r="A7" s="280"/>
      <c r="B7" s="280"/>
      <c r="C7" s="280"/>
      <c r="D7" s="280"/>
    </row>
    <row r="8" spans="1:4" ht="15.75">
      <c r="A8" s="281" t="s">
        <v>342</v>
      </c>
      <c r="B8" s="281"/>
      <c r="C8" s="281"/>
      <c r="D8" s="281"/>
    </row>
    <row r="9" spans="1:4" ht="12.75" customHeight="1">
      <c r="A9" s="150"/>
      <c r="B9" s="151"/>
      <c r="C9" s="152"/>
      <c r="D9" s="152"/>
    </row>
    <row r="10" spans="1:4" ht="60.75" customHeight="1">
      <c r="A10" s="9"/>
      <c r="B10" s="12" t="s">
        <v>82</v>
      </c>
      <c r="C10" s="153" t="s">
        <v>105</v>
      </c>
      <c r="D10" s="154" t="s">
        <v>202</v>
      </c>
    </row>
    <row r="11" spans="1:4" ht="25.5">
      <c r="A11" s="155" t="s">
        <v>154</v>
      </c>
      <c r="B11" s="156" t="s">
        <v>34</v>
      </c>
      <c r="C11" s="157">
        <v>190.61</v>
      </c>
      <c r="D11" s="158" t="s">
        <v>343</v>
      </c>
    </row>
    <row r="12" spans="1:4" ht="15">
      <c r="A12" s="159" t="s">
        <v>107</v>
      </c>
      <c r="B12" s="160" t="s">
        <v>3</v>
      </c>
      <c r="C12" s="157">
        <v>110</v>
      </c>
      <c r="D12" s="158" t="s">
        <v>344</v>
      </c>
    </row>
    <row r="13" spans="1:4" ht="15">
      <c r="A13" s="159" t="s">
        <v>108</v>
      </c>
      <c r="B13" s="160" t="s">
        <v>46</v>
      </c>
      <c r="C13" s="157">
        <v>2</v>
      </c>
      <c r="D13" s="158"/>
    </row>
    <row r="14" spans="1:4" ht="15">
      <c r="A14" s="155" t="s">
        <v>109</v>
      </c>
      <c r="B14" s="156" t="s">
        <v>17</v>
      </c>
      <c r="C14" s="157">
        <v>25463.92</v>
      </c>
      <c r="D14" s="158" t="s">
        <v>345</v>
      </c>
    </row>
    <row r="15" spans="1:4" ht="38.25">
      <c r="A15" s="155" t="s">
        <v>106</v>
      </c>
      <c r="B15" s="156"/>
      <c r="C15" s="157">
        <v>12397697</v>
      </c>
      <c r="D15" s="158" t="s">
        <v>346</v>
      </c>
    </row>
    <row r="16" spans="1:4" ht="15">
      <c r="A16" s="159" t="s">
        <v>266</v>
      </c>
      <c r="B16" s="160" t="s">
        <v>267</v>
      </c>
      <c r="C16" s="157">
        <f>C15</f>
        <v>12397697</v>
      </c>
      <c r="D16" s="158"/>
    </row>
    <row r="17" spans="1:4" ht="15">
      <c r="A17" s="159"/>
      <c r="B17" s="160"/>
      <c r="C17" s="157"/>
      <c r="D17" s="158"/>
    </row>
    <row r="18" spans="1:4" ht="15">
      <c r="A18" s="159"/>
      <c r="B18" s="160"/>
      <c r="C18" s="157"/>
      <c r="D18" s="158"/>
    </row>
    <row r="19" spans="1:4" ht="15">
      <c r="A19" s="159" t="s">
        <v>182</v>
      </c>
      <c r="B19" s="160" t="s">
        <v>18</v>
      </c>
      <c r="C19" s="157"/>
      <c r="D19" s="158"/>
    </row>
    <row r="20" spans="1:4" ht="15">
      <c r="A20" s="159" t="s">
        <v>160</v>
      </c>
      <c r="B20" s="160"/>
      <c r="C20" s="157">
        <v>58111</v>
      </c>
      <c r="D20" s="158" t="s">
        <v>347</v>
      </c>
    </row>
    <row r="21" spans="1:4" ht="15">
      <c r="A21" s="159" t="s">
        <v>161</v>
      </c>
      <c r="B21" s="160"/>
      <c r="C21" s="157">
        <v>226807</v>
      </c>
      <c r="D21" s="158" t="s">
        <v>348</v>
      </c>
    </row>
    <row r="22" spans="1:4" ht="15">
      <c r="A22" s="159" t="s">
        <v>235</v>
      </c>
      <c r="B22" s="160"/>
      <c r="C22" s="157"/>
      <c r="D22" s="158"/>
    </row>
    <row r="23" spans="1:4" ht="15">
      <c r="A23" s="159" t="s">
        <v>236</v>
      </c>
      <c r="B23" s="160"/>
      <c r="C23" s="157">
        <v>0</v>
      </c>
      <c r="D23" s="158"/>
    </row>
    <row r="24" spans="1:4" ht="15">
      <c r="A24" s="159" t="s">
        <v>162</v>
      </c>
      <c r="B24" s="160" t="s">
        <v>18</v>
      </c>
      <c r="C24" s="157">
        <v>501</v>
      </c>
      <c r="D24" s="158" t="s">
        <v>349</v>
      </c>
    </row>
    <row r="25" spans="1:4" ht="15">
      <c r="A25" s="159" t="s">
        <v>166</v>
      </c>
      <c r="B25" s="160" t="s">
        <v>18</v>
      </c>
      <c r="C25" s="157">
        <v>302.5</v>
      </c>
      <c r="D25" s="158" t="s">
        <v>350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77" t="s">
        <v>110</v>
      </c>
      <c r="E1" s="282"/>
    </row>
    <row r="3" spans="1:5" ht="28.5" customHeight="1">
      <c r="A3" s="283" t="s">
        <v>111</v>
      </c>
      <c r="B3" s="283"/>
      <c r="C3" s="283"/>
      <c r="D3" s="283"/>
      <c r="E3" s="283"/>
    </row>
    <row r="4" spans="2:5" ht="15.75" hidden="1">
      <c r="B4" s="16" t="s">
        <v>112</v>
      </c>
      <c r="C4" s="16"/>
      <c r="D4" s="284" t="s">
        <v>113</v>
      </c>
      <c r="E4" s="285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254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197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201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95" t="s">
        <v>140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5.7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5.75">
      <c r="A3" s="296" t="s">
        <v>151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5.75" customHeight="1">
      <c r="A4" s="297" t="s">
        <v>152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33"/>
    </row>
    <row r="5" spans="1:13" ht="15.75">
      <c r="A5" s="297" t="s">
        <v>163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298"/>
      <c r="K6" s="298"/>
      <c r="L6" s="38"/>
      <c r="M6" s="33"/>
    </row>
    <row r="7" spans="1:13" ht="78.75" customHeight="1" thickBot="1">
      <c r="A7" s="287" t="s">
        <v>146</v>
      </c>
      <c r="B7" s="289" t="s">
        <v>147</v>
      </c>
      <c r="C7" s="287" t="s">
        <v>148</v>
      </c>
      <c r="D7" s="289" t="s">
        <v>149</v>
      </c>
      <c r="E7" s="292" t="s">
        <v>174</v>
      </c>
      <c r="F7" s="293"/>
      <c r="G7" s="292" t="s">
        <v>175</v>
      </c>
      <c r="H7" s="293"/>
      <c r="I7" s="43" t="s">
        <v>200</v>
      </c>
      <c r="J7" s="292" t="s">
        <v>176</v>
      </c>
      <c r="K7" s="293"/>
      <c r="L7" s="287" t="s">
        <v>150</v>
      </c>
      <c r="M7" s="33"/>
    </row>
    <row r="8" spans="1:13" ht="16.5" thickBot="1">
      <c r="A8" s="288"/>
      <c r="B8" s="290"/>
      <c r="C8" s="288"/>
      <c r="D8" s="290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88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294" t="s">
        <v>192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</row>
    <row r="30" spans="1:13" ht="15.75">
      <c r="A30" s="291" t="s">
        <v>145</v>
      </c>
      <c r="B30" s="291"/>
      <c r="C30" s="291"/>
      <c r="D30" s="291"/>
      <c r="E30" s="291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286" t="s">
        <v>177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</row>
    <row r="32" spans="1:13" ht="15.7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SheetLayoutView="80" zoomScalePageLayoutView="0" workbookViewId="0" topLeftCell="A1">
      <selection activeCell="E59" sqref="E59"/>
    </sheetView>
  </sheetViews>
  <sheetFormatPr defaultColWidth="40.75390625" defaultRowHeight="12.75"/>
  <cols>
    <col min="1" max="1" width="32.875" style="1" customWidth="1"/>
    <col min="2" max="2" width="18.75390625" style="1" customWidth="1"/>
    <col min="3" max="3" width="16.00390625" style="60" customWidth="1"/>
    <col min="4" max="4" width="14.75390625" style="57" customWidth="1"/>
    <col min="5" max="5" width="63.00390625" style="54" customWidth="1"/>
    <col min="6" max="6" width="21.25390625" style="1" customWidth="1"/>
    <col min="7" max="16384" width="40.75390625" style="1" customWidth="1"/>
  </cols>
  <sheetData>
    <row r="1" spans="5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3.5">
      <c r="D2" s="58"/>
    </row>
    <row r="3" spans="2:4" ht="20.25" customHeight="1">
      <c r="B3" s="48" t="s">
        <v>188</v>
      </c>
      <c r="C3" s="61"/>
      <c r="D3" s="59"/>
    </row>
    <row r="4" spans="1:4" ht="15.75">
      <c r="A4" s="1" t="s">
        <v>268</v>
      </c>
      <c r="B4" s="49"/>
      <c r="C4" s="61"/>
      <c r="D4" s="59"/>
    </row>
    <row r="5" spans="2:4" ht="12.75">
      <c r="B5" s="299" t="s">
        <v>190</v>
      </c>
      <c r="C5" s="299"/>
      <c r="D5" s="299"/>
    </row>
    <row r="6" spans="2:4" ht="15.75">
      <c r="B6" s="49" t="s">
        <v>340</v>
      </c>
      <c r="C6" s="61"/>
      <c r="D6" s="59"/>
    </row>
    <row r="7" ht="13.5" thickBot="1"/>
    <row r="8" spans="1:5" ht="12.75">
      <c r="A8" s="309" t="s">
        <v>191</v>
      </c>
      <c r="B8" s="310"/>
      <c r="C8" s="307" t="s">
        <v>187</v>
      </c>
      <c r="D8" s="308"/>
      <c r="E8" s="300" t="s">
        <v>199</v>
      </c>
    </row>
    <row r="9" spans="1:5" ht="57.75" customHeight="1">
      <c r="A9" s="311"/>
      <c r="B9" s="312"/>
      <c r="C9" s="62" t="s">
        <v>283</v>
      </c>
      <c r="D9" s="56" t="s">
        <v>341</v>
      </c>
      <c r="E9" s="301"/>
    </row>
    <row r="10" spans="1:5" ht="12.75" customHeight="1">
      <c r="A10" s="313" t="s">
        <v>183</v>
      </c>
      <c r="B10" s="315" t="s">
        <v>184</v>
      </c>
      <c r="C10" s="303" t="s">
        <v>185</v>
      </c>
      <c r="D10" s="305" t="s">
        <v>186</v>
      </c>
      <c r="E10" s="301"/>
    </row>
    <row r="11" spans="1:5" ht="12.75">
      <c r="A11" s="314"/>
      <c r="B11" s="316"/>
      <c r="C11" s="304"/>
      <c r="D11" s="306"/>
      <c r="E11" s="301"/>
    </row>
    <row r="12" spans="1:5" ht="87" customHeight="1">
      <c r="A12" s="168" t="s">
        <v>272</v>
      </c>
      <c r="B12" s="163" t="s">
        <v>274</v>
      </c>
      <c r="C12" s="199">
        <v>400</v>
      </c>
      <c r="D12" s="199">
        <v>52.18</v>
      </c>
      <c r="E12" s="200" t="s">
        <v>285</v>
      </c>
    </row>
    <row r="13" spans="1:5" ht="69.75" customHeight="1">
      <c r="A13" s="169" t="s">
        <v>273</v>
      </c>
      <c r="B13" s="164"/>
      <c r="C13" s="199">
        <v>750</v>
      </c>
      <c r="D13" s="199">
        <v>5</v>
      </c>
      <c r="E13" s="200" t="s">
        <v>286</v>
      </c>
    </row>
    <row r="14" spans="1:5" ht="69.75" customHeight="1">
      <c r="A14" s="170"/>
      <c r="B14" s="164"/>
      <c r="C14" s="199">
        <v>27.32</v>
      </c>
      <c r="D14" s="199">
        <v>17.01</v>
      </c>
      <c r="E14" s="200" t="s">
        <v>287</v>
      </c>
    </row>
    <row r="15" spans="1:5" ht="69.75" customHeight="1">
      <c r="A15" s="170"/>
      <c r="B15" s="164"/>
      <c r="C15" s="199">
        <v>2</v>
      </c>
      <c r="D15" s="199">
        <v>0</v>
      </c>
      <c r="E15" s="200" t="s">
        <v>288</v>
      </c>
    </row>
    <row r="16" spans="1:5" s="47" customFormat="1" ht="69.75" customHeight="1">
      <c r="A16" s="201"/>
      <c r="B16" s="202"/>
      <c r="C16" s="203">
        <v>1179.32</v>
      </c>
      <c r="D16" s="203">
        <v>74.19</v>
      </c>
      <c r="E16" s="204" t="s">
        <v>319</v>
      </c>
    </row>
    <row r="17" spans="1:5" ht="69.75" customHeight="1">
      <c r="A17" s="170"/>
      <c r="B17" s="164"/>
      <c r="C17" s="199">
        <v>250</v>
      </c>
      <c r="D17" s="199">
        <v>107.32</v>
      </c>
      <c r="E17" s="200" t="s">
        <v>289</v>
      </c>
    </row>
    <row r="18" spans="1:5" ht="69.75" customHeight="1">
      <c r="A18" s="170"/>
      <c r="B18" s="164"/>
      <c r="C18" s="199">
        <v>150</v>
      </c>
      <c r="D18" s="199">
        <v>15.2</v>
      </c>
      <c r="E18" s="200" t="s">
        <v>290</v>
      </c>
    </row>
    <row r="19" spans="1:5" s="47" customFormat="1" ht="69.75" customHeight="1">
      <c r="A19" s="201"/>
      <c r="B19" s="202"/>
      <c r="C19" s="203">
        <v>400</v>
      </c>
      <c r="D19" s="203">
        <v>122.52</v>
      </c>
      <c r="E19" s="205" t="s">
        <v>320</v>
      </c>
    </row>
    <row r="20" spans="1:5" ht="69.75" customHeight="1">
      <c r="A20" s="170"/>
      <c r="B20" s="164"/>
      <c r="C20" s="199">
        <v>100</v>
      </c>
      <c r="D20" s="199">
        <v>0</v>
      </c>
      <c r="E20" s="200" t="s">
        <v>291</v>
      </c>
    </row>
    <row r="21" spans="1:5" ht="69.75" customHeight="1">
      <c r="A21" s="170"/>
      <c r="B21" s="164"/>
      <c r="C21" s="199">
        <v>500</v>
      </c>
      <c r="D21" s="199">
        <v>42</v>
      </c>
      <c r="E21" s="200" t="s">
        <v>292</v>
      </c>
    </row>
    <row r="22" spans="1:5" ht="69.75" customHeight="1">
      <c r="A22" s="170"/>
      <c r="B22" s="164"/>
      <c r="C22" s="199">
        <v>200</v>
      </c>
      <c r="D22" s="199">
        <v>0</v>
      </c>
      <c r="E22" s="200" t="s">
        <v>293</v>
      </c>
    </row>
    <row r="23" spans="1:5" ht="69.75" customHeight="1">
      <c r="A23" s="170"/>
      <c r="B23" s="164"/>
      <c r="C23" s="199">
        <v>550</v>
      </c>
      <c r="D23" s="199">
        <v>415.8</v>
      </c>
      <c r="E23" s="200" t="s">
        <v>294</v>
      </c>
    </row>
    <row r="24" spans="1:5" ht="69.75" customHeight="1">
      <c r="A24" s="170"/>
      <c r="B24" s="164"/>
      <c r="C24" s="199">
        <v>677.9</v>
      </c>
      <c r="D24" s="199">
        <v>677.9</v>
      </c>
      <c r="E24" s="200" t="s">
        <v>292</v>
      </c>
    </row>
    <row r="25" spans="1:5" ht="80.25" customHeight="1">
      <c r="A25" s="170"/>
      <c r="B25" s="164"/>
      <c r="C25" s="199">
        <v>455.13</v>
      </c>
      <c r="D25" s="199">
        <v>322.85</v>
      </c>
      <c r="E25" s="200" t="s">
        <v>321</v>
      </c>
    </row>
    <row r="26" spans="1:5" ht="79.5" customHeight="1">
      <c r="A26" s="170"/>
      <c r="B26" s="164"/>
      <c r="C26" s="199">
        <v>1141.6</v>
      </c>
      <c r="D26" s="199">
        <v>1141.6</v>
      </c>
      <c r="E26" s="200" t="s">
        <v>322</v>
      </c>
    </row>
    <row r="27" spans="1:5" ht="69.75" customHeight="1">
      <c r="A27" s="170"/>
      <c r="B27" s="164"/>
      <c r="C27" s="199">
        <v>200</v>
      </c>
      <c r="D27" s="199">
        <v>133.27</v>
      </c>
      <c r="E27" s="200" t="s">
        <v>295</v>
      </c>
    </row>
    <row r="28" spans="1:5" ht="76.5" customHeight="1">
      <c r="A28" s="162"/>
      <c r="B28" s="162"/>
      <c r="C28" s="199">
        <v>50</v>
      </c>
      <c r="D28" s="199">
        <v>27</v>
      </c>
      <c r="E28" s="200" t="s">
        <v>296</v>
      </c>
    </row>
    <row r="29" spans="1:5" ht="69.75" customHeight="1">
      <c r="A29" s="162"/>
      <c r="B29" s="162"/>
      <c r="C29" s="199">
        <v>200</v>
      </c>
      <c r="D29" s="199">
        <v>181.75</v>
      </c>
      <c r="E29" s="200" t="s">
        <v>297</v>
      </c>
    </row>
    <row r="30" spans="1:5" s="47" customFormat="1" ht="69.75" customHeight="1">
      <c r="A30" s="206"/>
      <c r="B30" s="206"/>
      <c r="C30" s="203">
        <v>4074.63</v>
      </c>
      <c r="D30" s="203">
        <v>2942.17</v>
      </c>
      <c r="E30" s="205" t="s">
        <v>323</v>
      </c>
    </row>
    <row r="31" spans="1:5" ht="86.25" customHeight="1">
      <c r="A31" s="162"/>
      <c r="B31" s="165"/>
      <c r="C31" s="199">
        <v>4119.82</v>
      </c>
      <c r="D31" s="199">
        <v>553.56</v>
      </c>
      <c r="E31" s="200" t="s">
        <v>298</v>
      </c>
    </row>
    <row r="32" spans="1:5" ht="78.75" customHeight="1">
      <c r="A32" s="162"/>
      <c r="B32" s="162"/>
      <c r="C32" s="199">
        <v>4222.96</v>
      </c>
      <c r="D32" s="199">
        <v>560.58</v>
      </c>
      <c r="E32" s="200" t="s">
        <v>298</v>
      </c>
    </row>
    <row r="33" spans="1:5" ht="69.75" customHeight="1">
      <c r="A33" s="162"/>
      <c r="B33" s="162"/>
      <c r="C33" s="199">
        <v>4370</v>
      </c>
      <c r="D33" s="199">
        <v>2794.28</v>
      </c>
      <c r="E33" s="200" t="s">
        <v>299</v>
      </c>
    </row>
    <row r="34" spans="1:5" ht="69.75" customHeight="1">
      <c r="A34" s="162"/>
      <c r="B34" s="162"/>
      <c r="C34" s="199">
        <v>60</v>
      </c>
      <c r="D34" s="199">
        <v>23.29</v>
      </c>
      <c r="E34" s="200" t="s">
        <v>300</v>
      </c>
    </row>
    <row r="35" spans="1:5" ht="69.75" customHeight="1">
      <c r="A35" s="162"/>
      <c r="B35" s="162"/>
      <c r="C35" s="199">
        <v>540</v>
      </c>
      <c r="D35" s="199">
        <v>205.21</v>
      </c>
      <c r="E35" s="200" t="s">
        <v>301</v>
      </c>
    </row>
    <row r="36" spans="1:5" ht="69.75" customHeight="1">
      <c r="A36" s="162"/>
      <c r="B36" s="162"/>
      <c r="C36" s="199">
        <v>1100</v>
      </c>
      <c r="D36" s="199">
        <v>622.07</v>
      </c>
      <c r="E36" s="200" t="s">
        <v>302</v>
      </c>
    </row>
    <row r="37" spans="1:5" ht="69.75" customHeight="1">
      <c r="A37" s="162"/>
      <c r="B37" s="162"/>
      <c r="C37" s="199">
        <v>2000</v>
      </c>
      <c r="D37" s="199">
        <v>942.68</v>
      </c>
      <c r="E37" s="200" t="s">
        <v>303</v>
      </c>
    </row>
    <row r="38" spans="1:5" ht="69.75" customHeight="1">
      <c r="A38" s="162"/>
      <c r="B38" s="162"/>
      <c r="C38" s="199">
        <v>20</v>
      </c>
      <c r="D38" s="199">
        <v>6.89</v>
      </c>
      <c r="E38" s="200" t="s">
        <v>304</v>
      </c>
    </row>
    <row r="39" spans="1:5" ht="69.75" customHeight="1">
      <c r="A39" s="162"/>
      <c r="B39" s="162"/>
      <c r="C39" s="199">
        <v>511.4</v>
      </c>
      <c r="D39" s="199">
        <v>318.35</v>
      </c>
      <c r="E39" s="200" t="s">
        <v>305</v>
      </c>
    </row>
    <row r="40" spans="1:5" ht="69.75" customHeight="1">
      <c r="A40" s="162"/>
      <c r="B40" s="162"/>
      <c r="C40" s="199">
        <v>962.48</v>
      </c>
      <c r="D40" s="199">
        <v>750.83</v>
      </c>
      <c r="E40" s="200" t="s">
        <v>306</v>
      </c>
    </row>
    <row r="41" spans="1:5" ht="69.75" customHeight="1">
      <c r="A41" s="162"/>
      <c r="B41" s="162"/>
      <c r="C41" s="199">
        <v>137.52</v>
      </c>
      <c r="D41" s="199">
        <v>5.49</v>
      </c>
      <c r="E41" s="200" t="s">
        <v>307</v>
      </c>
    </row>
    <row r="42" spans="1:5" ht="69.75" customHeight="1">
      <c r="A42" s="162"/>
      <c r="B42" s="162"/>
      <c r="C42" s="199">
        <v>1020.04</v>
      </c>
      <c r="D42" s="199">
        <v>47.35</v>
      </c>
      <c r="E42" s="200" t="s">
        <v>308</v>
      </c>
    </row>
    <row r="43" spans="1:5" ht="69.75" customHeight="1">
      <c r="A43" s="162"/>
      <c r="B43" s="162"/>
      <c r="C43" s="199">
        <v>1000</v>
      </c>
      <c r="D43" s="199">
        <v>248.17</v>
      </c>
      <c r="E43" s="200" t="s">
        <v>309</v>
      </c>
    </row>
    <row r="44" spans="1:5" ht="69.75" customHeight="1">
      <c r="A44" s="162"/>
      <c r="B44" s="162"/>
      <c r="C44" s="199">
        <v>100</v>
      </c>
      <c r="D44" s="199">
        <v>0</v>
      </c>
      <c r="E44" s="200" t="s">
        <v>310</v>
      </c>
    </row>
    <row r="45" spans="1:5" ht="69.75" customHeight="1">
      <c r="A45" s="162"/>
      <c r="B45" s="162"/>
      <c r="C45" s="199">
        <v>20</v>
      </c>
      <c r="D45" s="199">
        <v>20</v>
      </c>
      <c r="E45" s="200" t="s">
        <v>311</v>
      </c>
    </row>
    <row r="46" spans="1:5" ht="69.75" customHeight="1">
      <c r="A46" s="162"/>
      <c r="B46" s="162"/>
      <c r="C46" s="199">
        <v>550</v>
      </c>
      <c r="D46" s="199">
        <v>300</v>
      </c>
      <c r="E46" s="200" t="s">
        <v>312</v>
      </c>
    </row>
    <row r="47" spans="1:5" ht="69.75" customHeight="1">
      <c r="A47" s="162"/>
      <c r="B47" s="162"/>
      <c r="C47" s="199">
        <v>1260.58</v>
      </c>
      <c r="D47" s="199">
        <v>1260.58</v>
      </c>
      <c r="E47" s="200" t="s">
        <v>324</v>
      </c>
    </row>
    <row r="48" spans="1:5" ht="69.75" customHeight="1">
      <c r="A48" s="162"/>
      <c r="B48" s="162"/>
      <c r="C48" s="199">
        <v>70</v>
      </c>
      <c r="D48" s="199">
        <v>66.35</v>
      </c>
      <c r="E48" s="200" t="s">
        <v>313</v>
      </c>
    </row>
    <row r="49" spans="1:5" ht="69.75" customHeight="1">
      <c r="A49" s="162"/>
      <c r="B49" s="162"/>
      <c r="C49" s="199">
        <v>240.69</v>
      </c>
      <c r="D49" s="199">
        <v>29.5</v>
      </c>
      <c r="E49" s="200" t="s">
        <v>308</v>
      </c>
    </row>
    <row r="50" spans="1:5" s="47" customFormat="1" ht="56.25">
      <c r="A50" s="206"/>
      <c r="B50" s="206"/>
      <c r="C50" s="203">
        <v>22305.5</v>
      </c>
      <c r="D50" s="203">
        <v>8755.18</v>
      </c>
      <c r="E50" s="204" t="s">
        <v>325</v>
      </c>
    </row>
    <row r="51" spans="1:5" ht="67.5">
      <c r="A51" s="162"/>
      <c r="B51" s="162"/>
      <c r="C51" s="199">
        <v>5100</v>
      </c>
      <c r="D51" s="199">
        <v>3415.45</v>
      </c>
      <c r="E51" s="200" t="s">
        <v>314</v>
      </c>
    </row>
    <row r="52" spans="1:5" ht="56.25">
      <c r="A52" s="162"/>
      <c r="B52" s="162"/>
      <c r="C52" s="199">
        <v>2350</v>
      </c>
      <c r="D52" s="199">
        <v>1268.66</v>
      </c>
      <c r="E52" s="200" t="s">
        <v>315</v>
      </c>
    </row>
    <row r="53" spans="1:5" ht="67.5">
      <c r="A53" s="162"/>
      <c r="B53" s="162"/>
      <c r="C53" s="199">
        <v>400</v>
      </c>
      <c r="D53" s="199">
        <v>378.83</v>
      </c>
      <c r="E53" s="200" t="s">
        <v>316</v>
      </c>
    </row>
    <row r="54" spans="1:5" ht="67.5">
      <c r="A54" s="162"/>
      <c r="B54" s="162"/>
      <c r="C54" s="199">
        <v>486.4</v>
      </c>
      <c r="D54" s="199">
        <v>312.83</v>
      </c>
      <c r="E54" s="200" t="s">
        <v>326</v>
      </c>
    </row>
    <row r="55" spans="1:5" ht="67.5">
      <c r="A55" s="162"/>
      <c r="B55" s="162"/>
      <c r="C55" s="199">
        <v>750</v>
      </c>
      <c r="D55" s="199">
        <v>477.18</v>
      </c>
      <c r="E55" s="200" t="s">
        <v>327</v>
      </c>
    </row>
    <row r="56" spans="1:5" s="47" customFormat="1" ht="56.25">
      <c r="A56" s="206"/>
      <c r="B56" s="206"/>
      <c r="C56" s="203">
        <v>9086.4</v>
      </c>
      <c r="D56" s="203">
        <v>5852.95</v>
      </c>
      <c r="E56" s="204" t="s">
        <v>328</v>
      </c>
    </row>
    <row r="57" spans="1:5" ht="67.5">
      <c r="A57" s="162"/>
      <c r="B57" s="162"/>
      <c r="C57" s="199">
        <v>3741</v>
      </c>
      <c r="D57" s="199">
        <v>2541.07</v>
      </c>
      <c r="E57" s="200" t="s">
        <v>317</v>
      </c>
    </row>
    <row r="58" spans="1:5" ht="67.5">
      <c r="A58" s="162"/>
      <c r="B58" s="162"/>
      <c r="C58" s="199">
        <v>309</v>
      </c>
      <c r="D58" s="199">
        <v>231.96</v>
      </c>
      <c r="E58" s="200" t="s">
        <v>318</v>
      </c>
    </row>
    <row r="59" spans="1:5" ht="67.5">
      <c r="A59" s="162"/>
      <c r="B59" s="162"/>
      <c r="C59" s="199">
        <v>227.59</v>
      </c>
      <c r="D59" s="199">
        <v>210.21</v>
      </c>
      <c r="E59" s="200" t="s">
        <v>284</v>
      </c>
    </row>
    <row r="60" spans="1:5" ht="67.5">
      <c r="A60" s="162"/>
      <c r="B60" s="162"/>
      <c r="C60" s="199">
        <v>1050</v>
      </c>
      <c r="D60" s="199">
        <v>392.05</v>
      </c>
      <c r="E60" s="200" t="s">
        <v>329</v>
      </c>
    </row>
    <row r="61" spans="1:5" s="47" customFormat="1" ht="56.25">
      <c r="A61" s="207"/>
      <c r="B61" s="207"/>
      <c r="C61" s="203">
        <v>5327.59</v>
      </c>
      <c r="D61" s="203">
        <v>3375.28</v>
      </c>
      <c r="E61" s="204" t="s">
        <v>330</v>
      </c>
    </row>
    <row r="62" spans="1:5" s="47" customFormat="1" ht="33.75">
      <c r="A62" s="302" t="s">
        <v>189</v>
      </c>
      <c r="B62" s="302"/>
      <c r="C62" s="203">
        <v>42373.44</v>
      </c>
      <c r="D62" s="203">
        <v>21122.3</v>
      </c>
      <c r="E62" s="205" t="s">
        <v>331</v>
      </c>
    </row>
  </sheetData>
  <sheetProtection/>
  <mergeCells count="9">
    <mergeCell ref="B5:D5"/>
    <mergeCell ref="E8:E11"/>
    <mergeCell ref="A62:B62"/>
    <mergeCell ref="C10:C11"/>
    <mergeCell ref="D10:D11"/>
    <mergeCell ref="C8:D8"/>
    <mergeCell ref="A8:B9"/>
    <mergeCell ref="A10:A11"/>
    <mergeCell ref="B10:B11"/>
  </mergeCells>
  <printOptions/>
  <pageMargins left="0" right="0" top="0.5511811023622047" bottom="0.1968503937007874" header="0.31496062992125984" footer="0.31496062992125984"/>
  <pageSetup horizontalDpi="600" verticalDpi="600" orientation="landscape" paperSize="9" scale="9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2016-11-28T06:07:56Z</cp:lastPrinted>
  <dcterms:created xsi:type="dcterms:W3CDTF">2007-10-25T07:17:21Z</dcterms:created>
  <dcterms:modified xsi:type="dcterms:W3CDTF">2016-11-28T06:08:07Z</dcterms:modified>
  <cp:category/>
  <cp:version/>
  <cp:contentType/>
  <cp:contentStatus/>
</cp:coreProperties>
</file>