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730" windowHeight="7245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fn.BAHTTEXT" hidden="1">#NAME?</definedName>
    <definedName name="_xlnm.Print_Titles" localSheetId="0">'Приложение 1'!$7:$8</definedName>
    <definedName name="_xlnm.Print_Area" localSheetId="0">'Приложение 1'!$A$1:$E$182</definedName>
  </definedNames>
  <calcPr fullCalcOnLoad="1"/>
</workbook>
</file>

<file path=xl/sharedStrings.xml><?xml version="1.0" encoding="utf-8"?>
<sst xmlns="http://schemas.openxmlformats.org/spreadsheetml/2006/main" count="526" uniqueCount="351">
  <si>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</si>
  <si>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</si>
  <si>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</si>
  <si>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</si>
  <si>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</si>
  <si>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</si>
  <si>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</si>
  <si>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</si>
  <si>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</si>
  <si>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</si>
  <si>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</si>
  <si>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</si>
  <si>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</si>
  <si>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</si>
  <si>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</si>
  <si>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</si>
  <si>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</si>
  <si>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</si>
  <si>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</si>
  <si>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</si>
  <si>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</si>
  <si>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</si>
  <si>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</si>
  <si>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</si>
  <si>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</si>
  <si>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</si>
  <si>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</si>
  <si>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</si>
  <si>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</si>
  <si>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</si>
  <si>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</si>
  <si>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</si>
  <si>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</si>
  <si>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</si>
  <si>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</si>
  <si>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</si>
  <si>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</si>
  <si>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</si>
  <si>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</si>
  <si>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</si>
  <si>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</si>
  <si>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</si>
  <si>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</si>
  <si>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</si>
  <si>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</si>
  <si>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</si>
  <si>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</si>
  <si>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</si>
  <si>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</si>
  <si>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</si>
  <si>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</si>
  <si>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</si>
  <si>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</si>
  <si>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</si>
  <si>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</si>
  <si>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</si>
  <si>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</si>
  <si>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</si>
  <si>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</si>
  <si>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</si>
  <si>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</si>
  <si>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</si>
  <si>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</si>
  <si>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</si>
  <si>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</si>
  <si>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</si>
  <si>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</si>
  <si>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</si>
  <si>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</si>
  <si>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</si>
  <si>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</si>
  <si>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</si>
  <si>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</si>
  <si>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</si>
  <si>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</si>
  <si>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</si>
  <si>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</si>
  <si>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</si>
  <si>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</si>
  <si>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</si>
  <si>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</si>
  <si>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</si>
  <si>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</si>
  <si>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</si>
  <si>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</si>
  <si>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</si>
  <si>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</si>
  <si>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</si>
  <si>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</si>
  <si>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</si>
  <si>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</si>
  <si>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</si>
  <si>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</si>
  <si>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</si>
  <si>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</si>
  <si>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</si>
  <si>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</si>
  <si>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</si>
  <si>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</si>
  <si>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</si>
  <si>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</si>
  <si>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</si>
  <si>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</si>
  <si>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</si>
  <si>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</si>
  <si>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</si>
  <si>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</si>
  <si>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</si>
  <si>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</si>
  <si>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</si>
  <si>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</si>
  <si>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</si>
  <si>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</si>
  <si>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</si>
  <si>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</si>
  <si>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</si>
  <si>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</si>
  <si>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</si>
  <si>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</si>
  <si>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</si>
  <si>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</si>
  <si>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</si>
  <si>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</si>
  <si>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</si>
  <si>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</si>
  <si>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</si>
  <si>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</si>
  <si>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</si>
  <si>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</si>
  <si>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</si>
  <si>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</si>
  <si>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</si>
  <si>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</si>
  <si>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</si>
  <si>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</si>
  <si>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</si>
  <si>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</si>
  <si>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</si>
  <si>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</si>
  <si>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</si>
  <si>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</si>
  <si>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</si>
  <si>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</si>
  <si>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</si>
  <si>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</si>
  <si>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</si>
  <si>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</si>
  <si>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</si>
  <si>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</si>
  <si>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</si>
  <si>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</si>
  <si>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</si>
  <si>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</si>
  <si>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</si>
  <si>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</si>
  <si>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</si>
  <si>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</si>
  <si>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</si>
  <si>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</si>
  <si>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</si>
  <si>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</si>
  <si>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</si>
  <si>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</si>
  <si>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</si>
  <si>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</si>
  <si>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</si>
  <si>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</si>
  <si>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</si>
  <si>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</si>
  <si>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</si>
  <si>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</si>
  <si>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</si>
  <si>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</si>
  <si>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</si>
  <si>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</si>
  <si>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</si>
  <si>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</si>
  <si>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</si>
  <si>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</si>
  <si>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</si>
  <si>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</si>
  <si>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</si>
  <si>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</si>
  <si>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</si>
  <si>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Цель программы</t>
  </si>
  <si>
    <t>Финансирование</t>
  </si>
  <si>
    <t>РЕАЛИЗАЦИЯ МУНИЦИПАЛЬНЫХ ЦЕЛЕВЫХ ПРОГРАММ</t>
  </si>
  <si>
    <t>ИТОГО по  муниципальному образованию</t>
  </si>
  <si>
    <t xml:space="preserve"> (наименование муниципального образования)</t>
  </si>
  <si>
    <t>Информация о муниципальных целевых программах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</si>
  <si>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</si>
  <si>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</si>
  <si>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</si>
  <si>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</si>
  <si>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</si>
  <si>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</si>
  <si>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</si>
  <si>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</si>
  <si>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План на   20____г.  (тыс.руб.)</t>
  </si>
  <si>
    <t>квартир/тыс. кв. м</t>
  </si>
  <si>
    <t>в % к соотв.
периоду предыдущего года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</si>
  <si>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</si>
  <si>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</si>
  <si>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</si>
  <si>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</si>
  <si>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</si>
  <si>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</si>
  <si>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</si>
  <si>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</si>
  <si>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</si>
  <si>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</si>
  <si>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</si>
  <si>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</si>
  <si>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</si>
  <si>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</si>
  <si>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</si>
  <si>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</si>
  <si>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</si>
  <si>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</si>
  <si>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</si>
  <si>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</si>
  <si>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</si>
  <si>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</si>
  <si>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</si>
  <si>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</si>
  <si>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</si>
  <si>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</si>
  <si>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 xml:space="preserve">                                                   (муниципальный район, городской округ, городское поселение, сельское поселение)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</si>
  <si>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</si>
  <si>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</si>
  <si>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</si>
  <si>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</si>
  <si>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</si>
  <si>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</si>
  <si>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</si>
  <si>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</si>
  <si>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</si>
  <si>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</si>
  <si>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</si>
  <si>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</si>
  <si>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</si>
  <si>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</si>
  <si>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</si>
  <si>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</si>
  <si>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</si>
  <si>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</si>
  <si>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</si>
  <si>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</si>
  <si>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</si>
  <si>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</si>
  <si>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</si>
  <si>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</si>
  <si>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</si>
  <si>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</si>
  <si>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</si>
  <si>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</si>
  <si>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</si>
  <si>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</si>
  <si>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</si>
  <si>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</si>
  <si>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</si>
  <si>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 муниципального образования Дружногорское городское поселение Гатчинского муниципального района</t>
  </si>
  <si>
    <t>Предприятие   ЗАО "Текос-Индустрия"</t>
  </si>
  <si>
    <t>Муниципальное образование, адрес  196105, г. Санкт-Петербург, пр.Ю.Гагарина, д. 1 офис 305</t>
  </si>
  <si>
    <t>губки, салфетки хозяйственные</t>
  </si>
  <si>
    <t>шт</t>
  </si>
  <si>
    <t xml:space="preserve">на территории муниципального образования Дружногорское городское поселение Гатчинского муниципального района Ленинградской области </t>
  </si>
  <si>
    <t xml:space="preserve"> - предоставление прочих коммунальных, социальных   и персональных услуг    в том числе</t>
  </si>
  <si>
    <t>D</t>
  </si>
  <si>
    <t>* данные по ЗАО "Текос-Индустрия"</t>
  </si>
  <si>
    <t>53/43</t>
  </si>
  <si>
    <t>Стабильное повышение уровня и качества жизни населения муниципального образования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</si>
  <si>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                *</t>
  </si>
  <si>
    <t>Среднесписочная численность работников - всего    *</t>
  </si>
  <si>
    <t xml:space="preserve"> - обрабатывающие производства     *</t>
  </si>
  <si>
    <t xml:space="preserve"> - обрабатывающие производства          *</t>
  </si>
  <si>
    <t>Сальдированный финансовый результат деятельности организаций - всего         *</t>
  </si>
  <si>
    <t xml:space="preserve"> - обрабатывающие производства           *</t>
  </si>
  <si>
    <t xml:space="preserve"> - дебиторская (в т.ч. просроченная)         *</t>
  </si>
  <si>
    <t xml:space="preserve"> - кредиторская (в т.ч. просроченная)             *</t>
  </si>
  <si>
    <t>31/76</t>
  </si>
  <si>
    <t>7/12</t>
  </si>
  <si>
    <t>110,3/104,1</t>
  </si>
  <si>
    <t xml:space="preserve"> Ленинградской области за 1 квартал 2018 г.</t>
  </si>
  <si>
    <t xml:space="preserve"> 1 квартал 2018 г. отчет</t>
  </si>
  <si>
    <t>январь-март  2018 года</t>
  </si>
  <si>
    <t>92</t>
  </si>
  <si>
    <t>101</t>
  </si>
  <si>
    <t>116</t>
  </si>
  <si>
    <t>91</t>
  </si>
  <si>
    <t>115</t>
  </si>
  <si>
    <t>111</t>
  </si>
  <si>
    <t>611</t>
  </si>
  <si>
    <t>133</t>
  </si>
  <si>
    <t xml:space="preserve">                       за  1 квартал 2018 года</t>
  </si>
  <si>
    <t>Объем запланированных средств на  20 18 г.</t>
  </si>
  <si>
    <t>Объем  выделенных средств в рамках программы за 1 квартал 20 18 г.</t>
  </si>
  <si>
    <t xml:space="preserve">«Социально-экономическое развитие муниципального
 образования Дружногорское городское поселение 
Гатчинского муниципального района Ленинградской области
на 2018-2020 годы»  
</t>
  </si>
  <si>
    <t>Оценка недвижимости, признание прав и регулирование отношений по государственной и муниципальной собственности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</si>
  <si>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 xml:space="preserve">постановление администрации Дружногорского городского поселения от 10.10.2017  № 375 </t>
  </si>
  <si>
    <t>Мероприятия в области строительства, архитектуры и градостроительства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</si>
  <si>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развитию и поддержке предпринимательства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</si>
  <si>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Обучение и повышение квалификации муниципальных служащих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</si>
  <si>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</si>
  <si>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 в рамках подпрограммы «Обеспечение безопасности на территории Дружногорского городского поселения»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</si>
  <si>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Обеспечение первичных мер пожарной безопасности в границах населенных пунктов поселения в рамках подпрограммы «Обеспечение безопасности на территории Дружногорского городского поселения»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</si>
  <si>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«Обеспечение безопасности на территории Дружногорского городского поселения»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</si>
  <si>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Обеспечение безопасности дорожного движения на территории Дружногорского городского поселения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</si>
  <si>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Прочие мероприятия по ремонту и содержанию автомобильных дорог, дорожных сооружений местного значения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</si>
  <si>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Капитальный ремонт и ремонт автомобильных дорог общего пользования местного значения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</si>
  <si>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Содействие развитию на части территории поселений иных форм местного самоуправления и реализация проектов местных инициатив граждан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</si>
  <si>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Содействие участию населения в осуществлении местного самоуправления в иных формах на территории административного центра Дружногорского городского поселения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</si>
  <si>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</si>
  <si>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Обеспечение деятельности подведомственных учреждений 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</si>
  <si>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в области жилищного хозяйства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</si>
  <si>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в области коммунального хозяйства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</si>
  <si>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Проведение мероприятий по организации уличного освещения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</si>
  <si>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Проведение мероприятий по озеленению территории поселения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</si>
  <si>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организации и содержанию мест захоронений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</si>
  <si>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Прочие мероприятия по благоустройству  поселения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</si>
  <si>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энергосбережению и повышению энергетической эффективности муниципальных объектов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</si>
  <si>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</si>
  <si>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борьбе с борщевиком Сосновского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</si>
  <si>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Предоставление социальных выплат на приобретение (строительство) жилья молодежи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</si>
  <si>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Содействие развитию на части территории поселений иных форм местного самоуправления и реализация проектов местных инициатив граждан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</si>
  <si>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Содействие участию населения в осуществлении местного самоуправления в иных формах на территории административного центра Дружногорского городского поселения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</si>
  <si>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</si>
  <si>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обеспечению деятельности подведомственных учреждений культуры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</si>
  <si>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обеспечению деятельности муниципальных библиотек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</si>
  <si>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Проведение культурно-массовых мероприятий к праздничным и памятным датам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</si>
  <si>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Обеспечение выплат стимулирующего характера работникам муниципальных учреждений культурыв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</si>
  <si>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Укрепление материально-технической базы подведомственных учреждений культуры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</si>
  <si>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</si>
  <si>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обеспечению деятельности подведомственных учреждений физкультуры и спорта в рамках подпрограммы «Развитие физической культуры, спорта и молодежной политики»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</si>
  <si>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Проведение мероприятий в области спорта и физической культуры в рамках подпрограммы «Развитие физической культуры, спорта и молодежной политики»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</si>
  <si>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Реализация комплекса мер по профилактике девиантного поведения молодежи и трудовой адаптации несовершеннолетних в рамках подпрограммы «Развитие физической культуры, спорта и молодежной политики»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</si>
  <si>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Укрепление материально-технической базы подведомственных учреждений физкультуры и спорта в рамках подпрограммы «Развитие физической культуры, спорта и молодежной политики»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</si>
  <si>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«Развитие физической культуры, спорта и молодежной политики»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</si>
  <si>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Благоустройство общественных пространств в рамках подпрограммы "Формирование комфортной городской среды территории Дружногорского городского поселения"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</si>
  <si>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Благоустройство дворовых территорий в рамках подпрограммы "Формирование комфортной городской среды территории Дружногорского городского поселения"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</si>
  <si>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"Формирование комфортной городской среды территории Дружногорского городского поселения"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</si>
  <si>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Муниципальная программа Дружногорского городского поселения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</si>
  <si>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Всего ( руб.)</t>
  </si>
  <si>
    <t>Всего  (руб.)</t>
  </si>
  <si>
    <t>21/52</t>
  </si>
  <si>
    <t>68/68</t>
  </si>
  <si>
    <t>6/13</t>
  </si>
  <si>
    <t>86/108</t>
  </si>
  <si>
    <t>68/55</t>
  </si>
  <si>
    <t>Закупки для муниципальных нужд за счет средств местного бюджета с осуществлением процедуры размещения муниципального заказа</t>
  </si>
  <si>
    <t xml:space="preserve">                                       5. Потребительский рынок          (по крупным и средним организациям)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</si>
</sst>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?"/>
  </numFmts>
  <fonts count="74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10"/>
      <color indexed="8"/>
      <name val="Times New Roman CYR"/>
      <family val="0"/>
    </font>
    <font>
      <sz val="10"/>
      <color indexed="10"/>
      <name val="Times New Roman CYR"/>
      <family val="1"/>
    </font>
    <font>
      <b/>
      <i/>
      <sz val="10"/>
      <name val="Times New Roman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7" borderId="7" applyNumberFormat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30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2" applyFont="1" applyFill="1" applyBorder="1" applyAlignment="1" applyProtection="1">
      <alignment wrapText="1"/>
      <protection/>
    </xf>
    <xf numFmtId="0" fontId="1" fillId="0" borderId="0" xfId="0" applyFont="1" applyAlignment="1">
      <alignment horizontal="center" vertical="center"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16" fontId="15" fillId="0" borderId="10" xfId="0" applyNumberFormat="1" applyFont="1" applyBorder="1" applyAlignment="1">
      <alignment horizontal="left" vertical="center" wrapText="1" indent="1"/>
    </xf>
    <xf numFmtId="17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left" vertical="center" wrapText="1" indent="1"/>
    </xf>
    <xf numFmtId="1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0" fontId="8" fillId="0" borderId="14" xfId="0" applyFont="1" applyBorder="1" applyAlignment="1">
      <alignment horizontal="right" vertical="top" wrapText="1"/>
    </xf>
    <xf numFmtId="0" fontId="8" fillId="0" borderId="15" xfId="0" applyFont="1" applyBorder="1" applyAlignment="1">
      <alignment horizontal="right" vertical="top" wrapText="1"/>
    </xf>
    <xf numFmtId="0" fontId="8" fillId="0" borderId="16" xfId="0" applyFont="1" applyBorder="1" applyAlignment="1">
      <alignment horizontal="right" vertical="top" wrapText="1"/>
    </xf>
    <xf numFmtId="0" fontId="8" fillId="0" borderId="17" xfId="0" applyFont="1" applyBorder="1" applyAlignment="1">
      <alignment horizontal="right" vertical="top" wrapText="1"/>
    </xf>
    <xf numFmtId="0" fontId="18" fillId="0" borderId="18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/>
    </xf>
    <xf numFmtId="0" fontId="29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center"/>
    </xf>
    <xf numFmtId="4" fontId="1" fillId="0" borderId="19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9" fillId="0" borderId="0" xfId="0" applyFont="1" applyAlignment="1">
      <alignment horizontal="right"/>
    </xf>
    <xf numFmtId="0" fontId="35" fillId="32" borderId="19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32" fillId="0" borderId="0" xfId="0" applyNumberFormat="1" applyFont="1" applyAlignment="1">
      <alignment/>
    </xf>
    <xf numFmtId="3" fontId="35" fillId="32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36" fillId="0" borderId="10" xfId="52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right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16" fontId="1" fillId="0" borderId="23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6" fontId="1" fillId="0" borderId="24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horizontal="center" vertical="center"/>
    </xf>
    <xf numFmtId="4" fontId="1" fillId="0" borderId="27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wrapText="1"/>
    </xf>
    <xf numFmtId="0" fontId="1" fillId="0" borderId="31" xfId="0" applyFont="1" applyFill="1" applyBorder="1" applyAlignment="1">
      <alignment/>
    </xf>
    <xf numFmtId="4" fontId="1" fillId="0" borderId="32" xfId="0" applyNumberFormat="1" applyFont="1" applyFill="1" applyBorder="1" applyAlignment="1">
      <alignment/>
    </xf>
    <xf numFmtId="0" fontId="1" fillId="0" borderId="3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/>
    </xf>
    <xf numFmtId="0" fontId="1" fillId="0" borderId="31" xfId="0" applyFont="1" applyFill="1" applyBorder="1" applyAlignment="1">
      <alignment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/>
    </xf>
    <xf numFmtId="4" fontId="1" fillId="0" borderId="32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8" fillId="0" borderId="10" xfId="53" applyFont="1" applyFill="1" applyBorder="1" applyAlignment="1" applyProtection="1">
      <alignment wrapText="1"/>
      <protection/>
    </xf>
    <xf numFmtId="0" fontId="8" fillId="0" borderId="10" xfId="54" applyFont="1" applyFill="1" applyBorder="1" applyAlignment="1" applyProtection="1">
      <alignment wrapText="1"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7" fillId="0" borderId="10" xfId="54" applyFont="1" applyFill="1" applyBorder="1" applyAlignment="1" applyProtection="1">
      <alignment wrapText="1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0" fontId="7" fillId="0" borderId="10" xfId="53" applyFont="1" applyFill="1" applyBorder="1" applyAlignment="1" applyProtection="1">
      <alignment wrapText="1"/>
      <protection/>
    </xf>
    <xf numFmtId="0" fontId="27" fillId="0" borderId="34" xfId="0" applyFont="1" applyFill="1" applyBorder="1" applyAlignment="1">
      <alignment horizontal="center" vertical="top"/>
    </xf>
    <xf numFmtId="0" fontId="13" fillId="0" borderId="35" xfId="0" applyFont="1" applyFill="1" applyBorder="1" applyAlignment="1">
      <alignment horizontal="left" vertical="top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1" fillId="0" borderId="36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27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27" fillId="0" borderId="10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4" fontId="1" fillId="0" borderId="37" xfId="0" applyNumberFormat="1" applyFont="1" applyFill="1" applyBorder="1" applyAlignment="1">
      <alignment/>
    </xf>
    <xf numFmtId="0" fontId="1" fillId="0" borderId="30" xfId="0" applyFont="1" applyFill="1" applyBorder="1" applyAlignment="1">
      <alignment wrapText="1"/>
    </xf>
    <xf numFmtId="0" fontId="1" fillId="0" borderId="30" xfId="0" applyFont="1" applyFill="1" applyBorder="1" applyAlignment="1">
      <alignment horizontal="center" vertical="center"/>
    </xf>
    <xf numFmtId="4" fontId="1" fillId="0" borderId="38" xfId="0" applyNumberFormat="1" applyFont="1" applyFill="1" applyBorder="1" applyAlignment="1">
      <alignment/>
    </xf>
    <xf numFmtId="0" fontId="1" fillId="0" borderId="30" xfId="0" applyFont="1" applyFill="1" applyBorder="1" applyAlignment="1">
      <alignment/>
    </xf>
    <xf numFmtId="4" fontId="13" fillId="0" borderId="19" xfId="0" applyNumberFormat="1" applyFont="1" applyFill="1" applyBorder="1" applyAlignment="1">
      <alignment/>
    </xf>
    <xf numFmtId="0" fontId="1" fillId="0" borderId="22" xfId="0" applyFont="1" applyFill="1" applyBorder="1" applyAlignment="1">
      <alignment wrapText="1"/>
    </xf>
    <xf numFmtId="0" fontId="1" fillId="0" borderId="22" xfId="0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/>
    </xf>
    <xf numFmtId="0" fontId="27" fillId="0" borderId="10" xfId="0" applyFont="1" applyFill="1" applyBorder="1" applyAlignment="1">
      <alignment/>
    </xf>
    <xf numFmtId="4" fontId="27" fillId="0" borderId="10" xfId="0" applyNumberFormat="1" applyFont="1" applyFill="1" applyBorder="1" applyAlignment="1">
      <alignment/>
    </xf>
    <xf numFmtId="4" fontId="1" fillId="0" borderId="39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0" fontId="37" fillId="0" borderId="0" xfId="0" applyFont="1" applyAlignment="1">
      <alignment/>
    </xf>
    <xf numFmtId="4" fontId="38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" fontId="1" fillId="0" borderId="38" xfId="0" applyNumberFormat="1" applyFont="1" applyFill="1" applyBorder="1" applyAlignment="1">
      <alignment/>
    </xf>
    <xf numFmtId="0" fontId="1" fillId="0" borderId="10" xfId="52" applyFont="1" applyFill="1" applyBorder="1" applyAlignment="1" applyProtection="1">
      <alignment vertical="center" wrapText="1"/>
      <protection/>
    </xf>
    <xf numFmtId="0" fontId="1" fillId="0" borderId="10" xfId="52" applyFont="1" applyFill="1" applyBorder="1" applyAlignment="1" applyProtection="1">
      <alignment horizontal="left" vertical="center" wrapText="1"/>
      <protection/>
    </xf>
    <xf numFmtId="0" fontId="1" fillId="0" borderId="31" xfId="52" applyFont="1" applyFill="1" applyBorder="1" applyAlignment="1" applyProtection="1">
      <alignment horizontal="left" vertical="center" wrapText="1"/>
      <protection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" fillId="0" borderId="40" xfId="0" applyFont="1" applyBorder="1" applyAlignment="1">
      <alignment/>
    </xf>
    <xf numFmtId="0" fontId="1" fillId="0" borderId="40" xfId="0" applyFont="1" applyBorder="1" applyAlignment="1">
      <alignment wrapText="1"/>
    </xf>
    <xf numFmtId="3" fontId="1" fillId="0" borderId="40" xfId="0" applyNumberFormat="1" applyFont="1" applyBorder="1" applyAlignment="1">
      <alignment/>
    </xf>
    <xf numFmtId="0" fontId="13" fillId="0" borderId="41" xfId="0" applyFont="1" applyBorder="1" applyAlignment="1">
      <alignment horizontal="center" wrapText="1"/>
    </xf>
    <xf numFmtId="0" fontId="1" fillId="0" borderId="41" xfId="0" applyFont="1" applyBorder="1" applyAlignment="1">
      <alignment/>
    </xf>
    <xf numFmtId="17" fontId="1" fillId="0" borderId="0" xfId="0" applyNumberFormat="1" applyFont="1" applyAlignment="1">
      <alignment/>
    </xf>
    <xf numFmtId="0" fontId="1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10" fillId="0" borderId="30" xfId="0" applyFont="1" applyFill="1" applyBorder="1" applyAlignment="1">
      <alignment/>
    </xf>
    <xf numFmtId="4" fontId="10" fillId="0" borderId="38" xfId="0" applyNumberFormat="1" applyFont="1" applyFill="1" applyBorder="1" applyAlignment="1">
      <alignment/>
    </xf>
    <xf numFmtId="0" fontId="35" fillId="32" borderId="10" xfId="0" applyFont="1" applyFill="1" applyBorder="1" applyAlignment="1">
      <alignment horizontal="center" vertical="center" wrapText="1"/>
    </xf>
    <xf numFmtId="0" fontId="35" fillId="32" borderId="31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right"/>
    </xf>
    <xf numFmtId="49" fontId="1" fillId="33" borderId="32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 horizontal="center"/>
    </xf>
    <xf numFmtId="0" fontId="1" fillId="33" borderId="22" xfId="0" applyFont="1" applyFill="1" applyBorder="1" applyAlignment="1">
      <alignment/>
    </xf>
    <xf numFmtId="4" fontId="1" fillId="33" borderId="37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1" fillId="33" borderId="19" xfId="0" applyNumberFormat="1" applyFont="1" applyFill="1" applyBorder="1" applyAlignment="1">
      <alignment/>
    </xf>
    <xf numFmtId="4" fontId="12" fillId="0" borderId="10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0" fontId="34" fillId="32" borderId="40" xfId="0" applyFont="1" applyFill="1" applyBorder="1" applyAlignment="1">
      <alignment vertical="center" wrapText="1"/>
    </xf>
    <xf numFmtId="4" fontId="39" fillId="0" borderId="10" xfId="0" applyNumberFormat="1" applyFont="1" applyBorder="1" applyAlignment="1" applyProtection="1">
      <alignment horizontal="right" vertical="center" wrapText="1"/>
      <protection/>
    </xf>
    <xf numFmtId="178" fontId="39" fillId="0" borderId="10" xfId="0" applyNumberFormat="1" applyFont="1" applyBorder="1" applyAlignment="1" applyProtection="1">
      <alignment horizontal="left" vertical="center" wrapText="1"/>
      <protection/>
    </xf>
    <xf numFmtId="4" fontId="40" fillId="0" borderId="10" xfId="0" applyNumberFormat="1" applyFont="1" applyBorder="1" applyAlignment="1" applyProtection="1">
      <alignment horizontal="right" vertical="center" wrapText="1"/>
      <protection/>
    </xf>
    <xf numFmtId="178" fontId="40" fillId="0" borderId="10" xfId="0" applyNumberFormat="1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>
      <alignment/>
    </xf>
    <xf numFmtId="4" fontId="40" fillId="0" borderId="42" xfId="0" applyNumberFormat="1" applyFont="1" applyBorder="1" applyAlignment="1" applyProtection="1">
      <alignment horizontal="right" vertical="center" wrapText="1"/>
      <protection/>
    </xf>
    <xf numFmtId="49" fontId="40" fillId="0" borderId="43" xfId="0" applyNumberFormat="1" applyFont="1" applyBorder="1" applyAlignment="1" applyProtection="1">
      <alignment horizontal="left" vertical="center" wrapText="1"/>
      <protection/>
    </xf>
    <xf numFmtId="0" fontId="1" fillId="33" borderId="35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3" borderId="30" xfId="0" applyFont="1" applyFill="1" applyBorder="1" applyAlignment="1">
      <alignment/>
    </xf>
    <xf numFmtId="0" fontId="1" fillId="0" borderId="26" xfId="0" applyFont="1" applyFill="1" applyBorder="1" applyAlignment="1">
      <alignment horizontal="left" wrapText="1"/>
    </xf>
    <xf numFmtId="0" fontId="1" fillId="0" borderId="44" xfId="0" applyFont="1" applyFill="1" applyBorder="1" applyAlignment="1">
      <alignment horizontal="left" wrapText="1"/>
    </xf>
    <xf numFmtId="0" fontId="1" fillId="0" borderId="27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2" fillId="0" borderId="34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1" fillId="0" borderId="33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28" xfId="0" applyFont="1" applyFill="1" applyBorder="1" applyAlignment="1">
      <alignment horizontal="center" vertical="top"/>
    </xf>
    <xf numFmtId="0" fontId="2" fillId="0" borderId="34" xfId="0" applyFont="1" applyFill="1" applyBorder="1" applyAlignment="1">
      <alignment horizontal="center" wrapText="1"/>
    </xf>
    <xf numFmtId="0" fontId="2" fillId="0" borderId="49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26" xfId="0" applyFont="1" applyFill="1" applyBorder="1" applyAlignment="1">
      <alignment horizontal="left" wrapText="1"/>
    </xf>
    <xf numFmtId="0" fontId="10" fillId="0" borderId="44" xfId="0" applyFont="1" applyFill="1" applyBorder="1" applyAlignment="1">
      <alignment horizontal="left" wrapText="1"/>
    </xf>
    <xf numFmtId="0" fontId="10" fillId="0" borderId="27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2" fillId="0" borderId="47" xfId="0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 wrapText="1"/>
    </xf>
    <xf numFmtId="0" fontId="10" fillId="0" borderId="26" xfId="0" applyFont="1" applyFill="1" applyBorder="1" applyAlignment="1">
      <alignment horizontal="left" wrapText="1"/>
    </xf>
    <xf numFmtId="0" fontId="10" fillId="0" borderId="44" xfId="0" applyFont="1" applyFill="1" applyBorder="1" applyAlignment="1">
      <alignment horizontal="left" wrapText="1"/>
    </xf>
    <xf numFmtId="0" fontId="10" fillId="0" borderId="27" xfId="0" applyFont="1" applyFill="1" applyBorder="1" applyAlignment="1">
      <alignment horizontal="left" wrapText="1"/>
    </xf>
    <xf numFmtId="0" fontId="27" fillId="0" borderId="34" xfId="0" applyFont="1" applyFill="1" applyBorder="1" applyAlignment="1">
      <alignment horizontal="center" wrapText="1"/>
    </xf>
    <xf numFmtId="0" fontId="27" fillId="0" borderId="47" xfId="0" applyFont="1" applyFill="1" applyBorder="1" applyAlignment="1">
      <alignment horizontal="center" wrapText="1"/>
    </xf>
    <xf numFmtId="0" fontId="27" fillId="0" borderId="48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top"/>
    </xf>
    <xf numFmtId="0" fontId="2" fillId="0" borderId="51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vertical="top"/>
    </xf>
    <xf numFmtId="49" fontId="2" fillId="0" borderId="52" xfId="0" applyNumberFormat="1" applyFont="1" applyFill="1" applyBorder="1" applyAlignment="1">
      <alignment horizontal="center" vertical="center" wrapText="1"/>
    </xf>
    <xf numFmtId="49" fontId="2" fillId="0" borderId="53" xfId="0" applyNumberFormat="1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left" vertical="justify"/>
    </xf>
    <xf numFmtId="0" fontId="10" fillId="0" borderId="44" xfId="0" applyFont="1" applyFill="1" applyBorder="1" applyAlignment="1">
      <alignment horizontal="left" vertical="justify"/>
    </xf>
    <xf numFmtId="0" fontId="10" fillId="0" borderId="27" xfId="0" applyFont="1" applyFill="1" applyBorder="1" applyAlignment="1">
      <alignment horizontal="left" vertical="justify"/>
    </xf>
    <xf numFmtId="0" fontId="23" fillId="0" borderId="56" xfId="0" applyFont="1" applyFill="1" applyBorder="1" applyAlignment="1">
      <alignment horizontal="center" vertical="center" wrapText="1"/>
    </xf>
    <xf numFmtId="0" fontId="24" fillId="0" borderId="57" xfId="0" applyFont="1" applyFill="1" applyBorder="1" applyAlignment="1">
      <alignment/>
    </xf>
    <xf numFmtId="0" fontId="11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" fillId="0" borderId="56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/>
    </xf>
    <xf numFmtId="0" fontId="27" fillId="0" borderId="0" xfId="0" applyFont="1" applyFill="1" applyAlignment="1">
      <alignment horizontal="center"/>
    </xf>
    <xf numFmtId="4" fontId="25" fillId="0" borderId="58" xfId="0" applyNumberFormat="1" applyFont="1" applyFill="1" applyBorder="1" applyAlignment="1">
      <alignment horizontal="center" vertical="center" wrapText="1"/>
    </xf>
    <xf numFmtId="4" fontId="25" fillId="0" borderId="59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4" fillId="0" borderId="60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9" fillId="0" borderId="0" xfId="0" applyFont="1" applyAlignment="1">
      <alignment vertical="top" wrapText="1"/>
    </xf>
    <xf numFmtId="0" fontId="21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18" fillId="0" borderId="56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18" fillId="0" borderId="1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35" fillId="32" borderId="24" xfId="0" applyFont="1" applyFill="1" applyBorder="1" applyAlignment="1">
      <alignment horizontal="left" vertical="center" wrapText="1" indent="4"/>
    </xf>
    <xf numFmtId="0" fontId="35" fillId="32" borderId="11" xfId="0" applyFont="1" applyFill="1" applyBorder="1" applyAlignment="1">
      <alignment horizontal="left" vertical="center" wrapText="1" indent="4"/>
    </xf>
    <xf numFmtId="0" fontId="33" fillId="0" borderId="0" xfId="0" applyFont="1" applyAlignment="1">
      <alignment horizontal="center"/>
    </xf>
    <xf numFmtId="0" fontId="27" fillId="0" borderId="52" xfId="0" applyFont="1" applyBorder="1" applyAlignment="1">
      <alignment horizontal="center" wrapText="1"/>
    </xf>
    <xf numFmtId="0" fontId="27" fillId="0" borderId="63" xfId="0" applyFont="1" applyBorder="1" applyAlignment="1">
      <alignment horizontal="center" wrapText="1"/>
    </xf>
    <xf numFmtId="3" fontId="35" fillId="32" borderId="10" xfId="0" applyNumberFormat="1" applyFont="1" applyFill="1" applyBorder="1" applyAlignment="1">
      <alignment horizontal="center" wrapText="1"/>
    </xf>
    <xf numFmtId="3" fontId="35" fillId="32" borderId="31" xfId="0" applyNumberFormat="1" applyFont="1" applyFill="1" applyBorder="1" applyAlignment="1">
      <alignment horizontal="center" wrapText="1"/>
    </xf>
    <xf numFmtId="0" fontId="35" fillId="32" borderId="19" xfId="0" applyFont="1" applyFill="1" applyBorder="1" applyAlignment="1">
      <alignment horizontal="center" wrapText="1"/>
    </xf>
    <xf numFmtId="0" fontId="35" fillId="32" borderId="32" xfId="0" applyFont="1" applyFill="1" applyBorder="1" applyAlignment="1">
      <alignment horizontal="center" wrapText="1"/>
    </xf>
    <xf numFmtId="0" fontId="27" fillId="0" borderId="30" xfId="0" applyFont="1" applyBorder="1" applyAlignment="1">
      <alignment horizontal="center"/>
    </xf>
    <xf numFmtId="0" fontId="27" fillId="0" borderId="38" xfId="0" applyFont="1" applyBorder="1" applyAlignment="1">
      <alignment horizontal="center"/>
    </xf>
    <xf numFmtId="0" fontId="35" fillId="32" borderId="64" xfId="0" applyFont="1" applyFill="1" applyBorder="1" applyAlignment="1">
      <alignment horizontal="center" vertical="center" wrapText="1"/>
    </xf>
    <xf numFmtId="0" fontId="35" fillId="32" borderId="65" xfId="0" applyFont="1" applyFill="1" applyBorder="1" applyAlignment="1">
      <alignment horizontal="center" vertical="center" wrapText="1"/>
    </xf>
    <xf numFmtId="0" fontId="35" fillId="32" borderId="66" xfId="0" applyFont="1" applyFill="1" applyBorder="1" applyAlignment="1">
      <alignment horizontal="center" vertical="center" wrapText="1"/>
    </xf>
    <xf numFmtId="0" fontId="35" fillId="32" borderId="67" xfId="0" applyFont="1" applyFill="1" applyBorder="1" applyAlignment="1">
      <alignment horizontal="center" vertical="center" wrapText="1"/>
    </xf>
    <xf numFmtId="0" fontId="35" fillId="32" borderId="23" xfId="0" applyFont="1" applyFill="1" applyBorder="1" applyAlignment="1">
      <alignment horizontal="center" vertical="center" wrapText="1"/>
    </xf>
    <xf numFmtId="0" fontId="35" fillId="32" borderId="3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/>
    </xf>
    <xf numFmtId="0" fontId="1" fillId="0" borderId="44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vertical="center"/>
    </xf>
    <xf numFmtId="4" fontId="1" fillId="0" borderId="30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 Трудовые ресурсы" xfId="52"/>
    <cellStyle name="Обычный_6 Расходы" xfId="53"/>
    <cellStyle name="Обычный_6_1 Доход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3"/>
  <sheetViews>
    <sheetView tabSelected="1" zoomScale="90" zoomScaleNormal="90" zoomScalePageLayoutView="0" workbookViewId="0" topLeftCell="A1">
      <selection activeCell="C84" sqref="C84"/>
    </sheetView>
  </sheetViews>
  <sheetFormatPr defaultColWidth="8.875" defaultRowHeight="12.75"/>
  <cols>
    <col min="1" max="1" width="5.00390625" style="3" customWidth="1"/>
    <col min="2" max="2" width="48.75390625" style="1" customWidth="1"/>
    <col min="3" max="3" width="14.375" style="3" customWidth="1"/>
    <col min="4" max="4" width="11.25390625" style="1" customWidth="1"/>
    <col min="5" max="5" width="11.375" style="53" customWidth="1"/>
    <col min="6" max="6" width="28.625" style="63" hidden="1" customWidth="1"/>
    <col min="7" max="7" width="56.875" style="1" customWidth="1"/>
    <col min="8" max="8" width="16.00390625" style="1" customWidth="1"/>
    <col min="9" max="9" width="12.75390625" style="1" customWidth="1"/>
    <col min="10" max="16384" width="8.875" style="1" customWidth="1"/>
  </cols>
  <sheetData>
    <row r="1" spans="1:5" ht="13.5" customHeight="1">
      <c r="A1" s="250" t="s">
        <v>81</v>
      </c>
      <c r="B1" s="250"/>
      <c r="C1" s="250"/>
      <c r="D1" s="250"/>
      <c r="E1" s="250"/>
    </row>
    <row r="2" spans="1:5" ht="17.25" customHeight="1">
      <c r="A2" s="251" t="s">
        <v>48</v>
      </c>
      <c r="B2" s="251"/>
      <c r="C2" s="251"/>
      <c r="D2" s="251"/>
      <c r="E2" s="251"/>
    </row>
    <row r="3" spans="1:5" ht="17.25" customHeight="1">
      <c r="A3" s="255" t="s">
        <v>261</v>
      </c>
      <c r="B3" s="255"/>
      <c r="C3" s="255"/>
      <c r="D3" s="255"/>
      <c r="E3" s="255"/>
    </row>
    <row r="4" spans="1:5" ht="13.5" customHeight="1">
      <c r="A4" s="236" t="s">
        <v>227</v>
      </c>
      <c r="B4" s="236"/>
      <c r="C4" s="236"/>
      <c r="D4" s="236"/>
      <c r="E4" s="236"/>
    </row>
    <row r="5" spans="1:5" ht="17.25" customHeight="1">
      <c r="A5" s="252" t="s">
        <v>283</v>
      </c>
      <c r="B5" s="252"/>
      <c r="C5" s="252"/>
      <c r="D5" s="252"/>
      <c r="E5" s="252"/>
    </row>
    <row r="6" spans="1:5" ht="13.5" customHeight="1" thickBot="1">
      <c r="A6" s="68"/>
      <c r="B6" s="44"/>
      <c r="C6" s="68"/>
      <c r="D6" s="44"/>
      <c r="E6" s="69"/>
    </row>
    <row r="7" spans="1:5" ht="24" customHeight="1">
      <c r="A7" s="241" t="s">
        <v>0</v>
      </c>
      <c r="B7" s="253" t="s">
        <v>1</v>
      </c>
      <c r="C7" s="243" t="s">
        <v>82</v>
      </c>
      <c r="D7" s="248" t="s">
        <v>284</v>
      </c>
      <c r="E7" s="256" t="s">
        <v>191</v>
      </c>
    </row>
    <row r="8" spans="1:5" ht="30" customHeight="1" thickBot="1">
      <c r="A8" s="242"/>
      <c r="B8" s="254"/>
      <c r="C8" s="244"/>
      <c r="D8" s="249"/>
      <c r="E8" s="257"/>
    </row>
    <row r="9" spans="1:5" ht="15" customHeight="1" thickBot="1">
      <c r="A9" s="219" t="s">
        <v>83</v>
      </c>
      <c r="B9" s="228"/>
      <c r="C9" s="228"/>
      <c r="D9" s="238"/>
      <c r="E9" s="239"/>
    </row>
    <row r="10" spans="1:9" ht="25.5">
      <c r="A10" s="70" t="s">
        <v>2</v>
      </c>
      <c r="B10" s="71" t="s">
        <v>167</v>
      </c>
      <c r="C10" s="72" t="s">
        <v>3</v>
      </c>
      <c r="D10" s="134">
        <v>6040</v>
      </c>
      <c r="E10" s="135">
        <f>D10/I10*100</f>
        <v>99.391146947507</v>
      </c>
      <c r="I10" s="134">
        <v>6077</v>
      </c>
    </row>
    <row r="11" spans="1:9" ht="12.75">
      <c r="A11" s="73" t="s">
        <v>4</v>
      </c>
      <c r="B11" s="74" t="s">
        <v>192</v>
      </c>
      <c r="C11" s="46" t="s">
        <v>3</v>
      </c>
      <c r="D11" s="45">
        <v>12</v>
      </c>
      <c r="E11" s="135">
        <f aca="true" t="shared" si="0" ref="E11:E17">D11/I11*100</f>
        <v>400</v>
      </c>
      <c r="I11" s="45">
        <v>3</v>
      </c>
    </row>
    <row r="12" spans="1:9" ht="12.75">
      <c r="A12" s="73" t="s">
        <v>5</v>
      </c>
      <c r="B12" s="74" t="s">
        <v>84</v>
      </c>
      <c r="C12" s="46" t="s">
        <v>3</v>
      </c>
      <c r="D12" s="45">
        <v>31</v>
      </c>
      <c r="E12" s="135">
        <f t="shared" si="0"/>
        <v>163.1578947368421</v>
      </c>
      <c r="I12" s="45">
        <v>19</v>
      </c>
    </row>
    <row r="13" spans="1:9" ht="12.75">
      <c r="A13" s="73" t="s">
        <v>56</v>
      </c>
      <c r="B13" s="74" t="s">
        <v>165</v>
      </c>
      <c r="C13" s="46" t="s">
        <v>3</v>
      </c>
      <c r="D13" s="45">
        <v>10</v>
      </c>
      <c r="E13" s="135">
        <f t="shared" si="0"/>
        <v>111.11111111111111</v>
      </c>
      <c r="I13" s="45">
        <v>9</v>
      </c>
    </row>
    <row r="14" spans="1:9" ht="12.75">
      <c r="A14" s="75" t="s">
        <v>75</v>
      </c>
      <c r="B14" s="74" t="s">
        <v>90</v>
      </c>
      <c r="C14" s="76" t="s">
        <v>221</v>
      </c>
      <c r="D14" s="174">
        <v>2</v>
      </c>
      <c r="E14" s="135">
        <f t="shared" si="0"/>
        <v>400</v>
      </c>
      <c r="I14" s="174">
        <f>I11/6</f>
        <v>0.5</v>
      </c>
    </row>
    <row r="15" spans="1:9" ht="12.75">
      <c r="A15" s="73" t="s">
        <v>74</v>
      </c>
      <c r="B15" s="74" t="s">
        <v>91</v>
      </c>
      <c r="C15" s="76" t="s">
        <v>221</v>
      </c>
      <c r="D15" s="174">
        <v>5.17</v>
      </c>
      <c r="E15" s="135">
        <f t="shared" si="0"/>
        <v>163.26315789473685</v>
      </c>
      <c r="I15" s="174">
        <f>I12/6</f>
        <v>3.1666666666666665</v>
      </c>
    </row>
    <row r="16" spans="1:9" ht="12.75">
      <c r="A16" s="75" t="s">
        <v>76</v>
      </c>
      <c r="B16" s="74" t="s">
        <v>92</v>
      </c>
      <c r="C16" s="76" t="s">
        <v>221</v>
      </c>
      <c r="D16" s="174">
        <v>-3.16</v>
      </c>
      <c r="E16" s="135">
        <f t="shared" si="0"/>
        <v>237.593984962406</v>
      </c>
      <c r="I16" s="174">
        <v>-1.33</v>
      </c>
    </row>
    <row r="17" spans="1:9" ht="13.5" customHeight="1" thickBot="1">
      <c r="A17" s="77" t="s">
        <v>164</v>
      </c>
      <c r="B17" s="78" t="s">
        <v>77</v>
      </c>
      <c r="C17" s="76" t="s">
        <v>221</v>
      </c>
      <c r="D17" s="175">
        <v>1.66</v>
      </c>
      <c r="E17" s="135">
        <f t="shared" si="0"/>
        <v>110.66666666666667</v>
      </c>
      <c r="I17" s="175">
        <f>I13/6</f>
        <v>1.5</v>
      </c>
    </row>
    <row r="18" spans="1:9" ht="15" customHeight="1" thickBot="1">
      <c r="A18" s="219" t="s">
        <v>222</v>
      </c>
      <c r="B18" s="228"/>
      <c r="C18" s="228"/>
      <c r="D18" s="228"/>
      <c r="E18" s="229"/>
      <c r="I18" s="149"/>
    </row>
    <row r="19" spans="1:12" ht="25.5" customHeight="1">
      <c r="A19" s="209" t="s">
        <v>49</v>
      </c>
      <c r="B19" s="136" t="s">
        <v>273</v>
      </c>
      <c r="C19" s="137" t="s">
        <v>3</v>
      </c>
      <c r="D19" s="203">
        <v>483</v>
      </c>
      <c r="E19" s="138">
        <f>D19/I19*100</f>
        <v>105</v>
      </c>
      <c r="I19" s="1">
        <v>460</v>
      </c>
      <c r="K19" s="202">
        <v>483</v>
      </c>
      <c r="L19" s="202">
        <v>107</v>
      </c>
    </row>
    <row r="20" spans="1:5" ht="11.25" customHeight="1">
      <c r="A20" s="226"/>
      <c r="B20" s="204" t="s">
        <v>228</v>
      </c>
      <c r="C20" s="205"/>
      <c r="D20" s="205"/>
      <c r="E20" s="206"/>
    </row>
    <row r="21" spans="1:9" ht="12.75">
      <c r="A21" s="226"/>
      <c r="B21" s="64" t="s">
        <v>25</v>
      </c>
      <c r="C21" s="81" t="s">
        <v>3</v>
      </c>
      <c r="D21" s="82">
        <v>80</v>
      </c>
      <c r="E21" s="83">
        <f>D21/I21*100</f>
        <v>100</v>
      </c>
      <c r="I21" s="82">
        <v>80</v>
      </c>
    </row>
    <row r="22" spans="1:9" ht="12.75">
      <c r="A22" s="226"/>
      <c r="B22" s="64" t="s">
        <v>26</v>
      </c>
      <c r="C22" s="81" t="s">
        <v>3</v>
      </c>
      <c r="D22" s="82"/>
      <c r="E22" s="83"/>
      <c r="I22" s="82"/>
    </row>
    <row r="23" spans="1:9" ht="12.75">
      <c r="A23" s="226"/>
      <c r="B23" s="64" t="s">
        <v>274</v>
      </c>
      <c r="C23" s="81" t="s">
        <v>3</v>
      </c>
      <c r="D23" s="82">
        <v>131</v>
      </c>
      <c r="E23" s="83">
        <f aca="true" t="shared" si="1" ref="E23:E32">D23/I23*100</f>
        <v>100</v>
      </c>
      <c r="I23" s="82">
        <v>131</v>
      </c>
    </row>
    <row r="24" spans="1:9" ht="12.75" customHeight="1">
      <c r="A24" s="226"/>
      <c r="B24" s="64" t="s">
        <v>27</v>
      </c>
      <c r="C24" s="81" t="s">
        <v>3</v>
      </c>
      <c r="D24" s="82"/>
      <c r="E24" s="83"/>
      <c r="I24" s="82"/>
    </row>
    <row r="25" spans="1:9" ht="12.75">
      <c r="A25" s="226"/>
      <c r="B25" s="64" t="s">
        <v>19</v>
      </c>
      <c r="C25" s="81" t="s">
        <v>3</v>
      </c>
      <c r="D25" s="82"/>
      <c r="E25" s="83"/>
      <c r="I25" s="82"/>
    </row>
    <row r="26" spans="1:9" ht="37.5" customHeight="1">
      <c r="A26" s="226"/>
      <c r="B26" s="64" t="s">
        <v>28</v>
      </c>
      <c r="C26" s="81" t="s">
        <v>3</v>
      </c>
      <c r="D26" s="82"/>
      <c r="E26" s="83"/>
      <c r="I26" s="82"/>
    </row>
    <row r="27" spans="1:9" ht="12.75">
      <c r="A27" s="226"/>
      <c r="B27" s="64" t="s">
        <v>29</v>
      </c>
      <c r="C27" s="81" t="s">
        <v>3</v>
      </c>
      <c r="D27" s="82"/>
      <c r="E27" s="83"/>
      <c r="I27" s="82"/>
    </row>
    <row r="28" spans="1:9" ht="12.75">
      <c r="A28" s="226"/>
      <c r="B28" s="64" t="s">
        <v>24</v>
      </c>
      <c r="C28" s="81" t="s">
        <v>3</v>
      </c>
      <c r="D28" s="82">
        <v>85</v>
      </c>
      <c r="E28" s="83">
        <f t="shared" si="1"/>
        <v>100</v>
      </c>
      <c r="I28" s="82">
        <v>85</v>
      </c>
    </row>
    <row r="29" spans="1:9" ht="12.75">
      <c r="A29" s="226"/>
      <c r="B29" s="64" t="s">
        <v>30</v>
      </c>
      <c r="C29" s="81" t="s">
        <v>3</v>
      </c>
      <c r="D29" s="173"/>
      <c r="E29" s="83"/>
      <c r="I29" s="82"/>
    </row>
    <row r="30" spans="1:9" ht="25.5">
      <c r="A30" s="226"/>
      <c r="B30" s="64" t="s">
        <v>267</v>
      </c>
      <c r="C30" s="81" t="s">
        <v>3</v>
      </c>
      <c r="D30" s="82">
        <v>36</v>
      </c>
      <c r="E30" s="83">
        <f t="shared" si="1"/>
        <v>100</v>
      </c>
      <c r="I30" s="82">
        <v>36</v>
      </c>
    </row>
    <row r="31" spans="1:9" ht="25.5">
      <c r="A31" s="227"/>
      <c r="B31" s="64" t="s">
        <v>32</v>
      </c>
      <c r="C31" s="81" t="s">
        <v>3</v>
      </c>
      <c r="D31" s="82">
        <v>28</v>
      </c>
      <c r="E31" s="83">
        <f t="shared" si="1"/>
        <v>100</v>
      </c>
      <c r="I31" s="82">
        <v>28</v>
      </c>
    </row>
    <row r="32" spans="1:9" ht="24" customHeight="1">
      <c r="A32" s="73" t="s">
        <v>57</v>
      </c>
      <c r="B32" s="84" t="s">
        <v>201</v>
      </c>
      <c r="C32" s="81" t="s">
        <v>47</v>
      </c>
      <c r="D32" s="82">
        <v>0.26</v>
      </c>
      <c r="E32" s="83">
        <f t="shared" si="1"/>
        <v>66.66666666666666</v>
      </c>
      <c r="I32" s="82">
        <v>0.39</v>
      </c>
    </row>
    <row r="33" spans="1:9" ht="25.5">
      <c r="A33" s="211" t="s">
        <v>55</v>
      </c>
      <c r="B33" s="74" t="s">
        <v>202</v>
      </c>
      <c r="C33" s="46" t="s">
        <v>46</v>
      </c>
      <c r="D33" s="45"/>
      <c r="E33" s="83"/>
      <c r="I33" s="1">
        <v>0</v>
      </c>
    </row>
    <row r="34" spans="1:5" ht="12.75">
      <c r="A34" s="226"/>
      <c r="B34" s="230" t="s">
        <v>211</v>
      </c>
      <c r="C34" s="231"/>
      <c r="D34" s="231"/>
      <c r="E34" s="232"/>
    </row>
    <row r="35" spans="1:9" ht="12.75">
      <c r="A35" s="226"/>
      <c r="B35" s="74" t="s">
        <v>50</v>
      </c>
      <c r="C35" s="46" t="s">
        <v>46</v>
      </c>
      <c r="D35" s="45"/>
      <c r="E35" s="52"/>
      <c r="G35" s="63"/>
      <c r="I35" s="1">
        <v>0</v>
      </c>
    </row>
    <row r="36" spans="1:5" ht="25.5">
      <c r="A36" s="226"/>
      <c r="B36" s="74" t="s">
        <v>259</v>
      </c>
      <c r="C36" s="46"/>
      <c r="D36" s="151" t="s">
        <v>268</v>
      </c>
      <c r="E36" s="52"/>
    </row>
    <row r="37" spans="1:7" ht="12.75">
      <c r="A37" s="226"/>
      <c r="B37" s="74"/>
      <c r="C37" s="46"/>
      <c r="D37" s="45"/>
      <c r="E37" s="52"/>
      <c r="F37" s="129"/>
      <c r="G37" s="130"/>
    </row>
    <row r="38" spans="1:7" ht="12.75">
      <c r="A38" s="226"/>
      <c r="B38" s="74"/>
      <c r="C38" s="46"/>
      <c r="D38" s="45"/>
      <c r="E38" s="52"/>
      <c r="F38" s="129"/>
      <c r="G38" s="130"/>
    </row>
    <row r="39" spans="1:7" ht="12.75">
      <c r="A39" s="226"/>
      <c r="B39" s="74" t="s">
        <v>193</v>
      </c>
      <c r="C39" s="46" t="s">
        <v>46</v>
      </c>
      <c r="D39" s="45"/>
      <c r="E39" s="52"/>
      <c r="F39" s="130"/>
      <c r="G39" s="130"/>
    </row>
    <row r="40" spans="1:7" ht="25.5">
      <c r="A40" s="226"/>
      <c r="B40" s="74" t="s">
        <v>259</v>
      </c>
      <c r="C40" s="85"/>
      <c r="D40" s="45"/>
      <c r="E40" s="86"/>
      <c r="F40" s="130"/>
      <c r="G40" s="130"/>
    </row>
    <row r="41" spans="1:7" ht="12.75">
      <c r="A41" s="226"/>
      <c r="B41" s="74"/>
      <c r="C41" s="85"/>
      <c r="D41" s="45"/>
      <c r="E41" s="86"/>
      <c r="F41" s="130"/>
      <c r="G41" s="130"/>
    </row>
    <row r="42" spans="1:7" ht="12.75">
      <c r="A42" s="226"/>
      <c r="B42" s="74"/>
      <c r="C42" s="85"/>
      <c r="D42" s="45"/>
      <c r="E42" s="86"/>
      <c r="F42" s="130"/>
      <c r="G42" s="130"/>
    </row>
    <row r="43" spans="1:7" ht="12.75">
      <c r="A43" s="226"/>
      <c r="B43" s="245" t="s">
        <v>88</v>
      </c>
      <c r="C43" s="246"/>
      <c r="D43" s="246"/>
      <c r="E43" s="247"/>
      <c r="F43" s="129"/>
      <c r="G43" s="130"/>
    </row>
    <row r="44" spans="1:7" ht="12.75">
      <c r="A44" s="226"/>
      <c r="B44" s="2" t="s">
        <v>25</v>
      </c>
      <c r="C44" s="46" t="s">
        <v>46</v>
      </c>
      <c r="D44" s="45"/>
      <c r="E44" s="52"/>
      <c r="F44" s="129"/>
      <c r="G44" s="130"/>
    </row>
    <row r="45" spans="1:7" ht="12.75">
      <c r="A45" s="226"/>
      <c r="B45" s="2" t="s">
        <v>26</v>
      </c>
      <c r="C45" s="46" t="s">
        <v>46</v>
      </c>
      <c r="D45" s="45"/>
      <c r="E45" s="52"/>
      <c r="F45" s="130"/>
      <c r="G45" s="130"/>
    </row>
    <row r="46" spans="1:9" ht="12.75">
      <c r="A46" s="226"/>
      <c r="B46" s="2" t="s">
        <v>20</v>
      </c>
      <c r="C46" s="46" t="s">
        <v>46</v>
      </c>
      <c r="D46" s="45">
        <v>0</v>
      </c>
      <c r="E46" s="52">
        <f>D46/I46*100</f>
        <v>0</v>
      </c>
      <c r="F46" s="130"/>
      <c r="G46" s="130"/>
      <c r="I46" s="1">
        <v>3</v>
      </c>
    </row>
    <row r="47" spans="1:7" ht="12.75" customHeight="1">
      <c r="A47" s="226"/>
      <c r="B47" s="2" t="s">
        <v>27</v>
      </c>
      <c r="C47" s="46" t="s">
        <v>46</v>
      </c>
      <c r="D47" s="45"/>
      <c r="E47" s="52"/>
      <c r="F47" s="130"/>
      <c r="G47" s="130"/>
    </row>
    <row r="48" spans="1:7" ht="12.75">
      <c r="A48" s="226"/>
      <c r="B48" s="2" t="s">
        <v>19</v>
      </c>
      <c r="C48" s="46" t="s">
        <v>46</v>
      </c>
      <c r="D48" s="45"/>
      <c r="E48" s="52"/>
      <c r="F48" s="130"/>
      <c r="G48" s="130"/>
    </row>
    <row r="49" spans="1:7" ht="36" customHeight="1">
      <c r="A49" s="226"/>
      <c r="B49" s="2" t="s">
        <v>28</v>
      </c>
      <c r="C49" s="46" t="s">
        <v>46</v>
      </c>
      <c r="D49" s="45"/>
      <c r="E49" s="52"/>
      <c r="F49" s="130"/>
      <c r="G49" s="130"/>
    </row>
    <row r="50" spans="1:7" ht="11.25" customHeight="1">
      <c r="A50" s="226"/>
      <c r="B50" s="2" t="s">
        <v>29</v>
      </c>
      <c r="C50" s="46" t="s">
        <v>46</v>
      </c>
      <c r="D50" s="45"/>
      <c r="E50" s="52"/>
      <c r="F50" s="130"/>
      <c r="G50" s="130"/>
    </row>
    <row r="51" spans="1:7" ht="12.75">
      <c r="A51" s="226"/>
      <c r="B51" s="2" t="s">
        <v>24</v>
      </c>
      <c r="C51" s="46" t="s">
        <v>46</v>
      </c>
      <c r="D51" s="45"/>
      <c r="E51" s="52"/>
      <c r="F51" s="129"/>
      <c r="G51" s="131"/>
    </row>
    <row r="52" spans="1:7" ht="12.75">
      <c r="A52" s="226"/>
      <c r="B52" s="2" t="s">
        <v>30</v>
      </c>
      <c r="C52" s="46" t="s">
        <v>46</v>
      </c>
      <c r="D52" s="45"/>
      <c r="E52" s="52"/>
      <c r="F52" s="130"/>
      <c r="G52" s="130"/>
    </row>
    <row r="53" spans="1:7" ht="25.5">
      <c r="A53" s="226"/>
      <c r="B53" s="2" t="s">
        <v>31</v>
      </c>
      <c r="C53" s="46" t="s">
        <v>46</v>
      </c>
      <c r="D53" s="45"/>
      <c r="E53" s="52"/>
      <c r="F53" s="130"/>
      <c r="G53" s="130"/>
    </row>
    <row r="54" spans="1:7" ht="24" customHeight="1">
      <c r="A54" s="227"/>
      <c r="B54" s="2" t="s">
        <v>32</v>
      </c>
      <c r="C54" s="46" t="s">
        <v>46</v>
      </c>
      <c r="D54" s="45"/>
      <c r="E54" s="52"/>
      <c r="F54" s="130"/>
      <c r="G54" s="130"/>
    </row>
    <row r="55" spans="1:9" ht="25.5">
      <c r="A55" s="211" t="s">
        <v>58</v>
      </c>
      <c r="B55" s="87" t="s">
        <v>203</v>
      </c>
      <c r="C55" s="88" t="s">
        <v>17</v>
      </c>
      <c r="D55" s="82">
        <v>23698.3</v>
      </c>
      <c r="E55" s="83">
        <f>D55/I55*100</f>
        <v>104.74664521490071</v>
      </c>
      <c r="F55" s="130"/>
      <c r="G55" s="130"/>
      <c r="I55" s="1">
        <v>22624.4</v>
      </c>
    </row>
    <row r="56" spans="1:7" ht="12.75">
      <c r="A56" s="226"/>
      <c r="B56" s="204" t="s">
        <v>85</v>
      </c>
      <c r="C56" s="205"/>
      <c r="D56" s="205"/>
      <c r="E56" s="206"/>
      <c r="F56" s="130"/>
      <c r="G56" s="130"/>
    </row>
    <row r="57" spans="1:9" ht="12.75">
      <c r="A57" s="226"/>
      <c r="B57" s="64" t="s">
        <v>25</v>
      </c>
      <c r="C57" s="88" t="s">
        <v>17</v>
      </c>
      <c r="D57" s="82">
        <v>0</v>
      </c>
      <c r="E57" s="83">
        <f>D57/I57*100</f>
        <v>0</v>
      </c>
      <c r="F57" s="130"/>
      <c r="G57" s="130"/>
      <c r="I57" s="82">
        <v>31897</v>
      </c>
    </row>
    <row r="58" spans="1:9" ht="12.75">
      <c r="A58" s="226"/>
      <c r="B58" s="64" t="s">
        <v>26</v>
      </c>
      <c r="C58" s="88" t="s">
        <v>17</v>
      </c>
      <c r="D58" s="82"/>
      <c r="E58" s="83"/>
      <c r="F58" s="130"/>
      <c r="G58" s="130"/>
      <c r="I58" s="82"/>
    </row>
    <row r="59" spans="1:9" ht="12.75">
      <c r="A59" s="226"/>
      <c r="B59" s="64" t="s">
        <v>275</v>
      </c>
      <c r="C59" s="88" t="s">
        <v>17</v>
      </c>
      <c r="D59" s="82">
        <v>28380</v>
      </c>
      <c r="E59" s="83">
        <f>D59/I59*100</f>
        <v>117.59343664539654</v>
      </c>
      <c r="F59" s="130"/>
      <c r="G59" s="130"/>
      <c r="I59" s="82">
        <v>24134</v>
      </c>
    </row>
    <row r="60" spans="1:9" ht="12.75" customHeight="1">
      <c r="A60" s="226"/>
      <c r="B60" s="64" t="s">
        <v>27</v>
      </c>
      <c r="C60" s="88" t="s">
        <v>17</v>
      </c>
      <c r="D60" s="82"/>
      <c r="E60" s="83"/>
      <c r="F60" s="130"/>
      <c r="G60" s="130"/>
      <c r="I60" s="82"/>
    </row>
    <row r="61" spans="1:9" ht="12.75">
      <c r="A61" s="226"/>
      <c r="B61" s="64" t="s">
        <v>19</v>
      </c>
      <c r="C61" s="88" t="s">
        <v>17</v>
      </c>
      <c r="D61" s="82"/>
      <c r="E61" s="83"/>
      <c r="F61" s="130"/>
      <c r="G61" s="130"/>
      <c r="I61" s="82"/>
    </row>
    <row r="62" spans="1:9" ht="36.75" customHeight="1">
      <c r="A62" s="226"/>
      <c r="B62" s="64" t="s">
        <v>28</v>
      </c>
      <c r="C62" s="88" t="s">
        <v>17</v>
      </c>
      <c r="D62" s="82"/>
      <c r="E62" s="83"/>
      <c r="F62" s="130"/>
      <c r="G62" s="130"/>
      <c r="I62" s="82"/>
    </row>
    <row r="63" spans="1:9" ht="12.75">
      <c r="A63" s="226"/>
      <c r="B63" s="64" t="s">
        <v>29</v>
      </c>
      <c r="C63" s="88" t="s">
        <v>17</v>
      </c>
      <c r="D63" s="82"/>
      <c r="E63" s="83"/>
      <c r="F63" s="130"/>
      <c r="G63" s="130"/>
      <c r="I63" s="82"/>
    </row>
    <row r="64" spans="1:9" ht="12.75">
      <c r="A64" s="226"/>
      <c r="B64" s="64" t="s">
        <v>24</v>
      </c>
      <c r="C64" s="88" t="s">
        <v>17</v>
      </c>
      <c r="D64" s="82">
        <v>30717.4</v>
      </c>
      <c r="E64" s="83">
        <f>D64/I64*100</f>
        <v>104.57450031831198</v>
      </c>
      <c r="F64" s="130"/>
      <c r="G64" s="130"/>
      <c r="I64" s="82">
        <v>29373.7</v>
      </c>
    </row>
    <row r="65" spans="1:9" ht="12.75">
      <c r="A65" s="226"/>
      <c r="B65" s="64" t="s">
        <v>30</v>
      </c>
      <c r="C65" s="88" t="s">
        <v>17</v>
      </c>
      <c r="D65" s="173"/>
      <c r="E65" s="83"/>
      <c r="F65" s="130"/>
      <c r="G65" s="130"/>
      <c r="I65" s="82"/>
    </row>
    <row r="66" spans="1:9" ht="25.5">
      <c r="A66" s="226"/>
      <c r="B66" s="64" t="s">
        <v>31</v>
      </c>
      <c r="C66" s="88" t="s">
        <v>17</v>
      </c>
      <c r="D66" s="173"/>
      <c r="E66" s="83"/>
      <c r="F66" s="132"/>
      <c r="G66" s="132"/>
      <c r="I66" s="82"/>
    </row>
    <row r="67" spans="1:7" ht="26.25" thickBot="1">
      <c r="A67" s="240"/>
      <c r="B67" s="4" t="s">
        <v>32</v>
      </c>
      <c r="C67" s="90" t="s">
        <v>17</v>
      </c>
      <c r="D67" s="79"/>
      <c r="E67" s="80"/>
      <c r="F67" s="132"/>
      <c r="G67" s="132"/>
    </row>
    <row r="68" spans="1:5" ht="15.75" customHeight="1" thickBot="1">
      <c r="A68" s="219" t="s">
        <v>223</v>
      </c>
      <c r="B68" s="228"/>
      <c r="C68" s="228"/>
      <c r="D68" s="228"/>
      <c r="E68" s="229"/>
    </row>
    <row r="69" spans="1:9" ht="66.75" customHeight="1">
      <c r="A69" s="91" t="s">
        <v>51</v>
      </c>
      <c r="B69" s="92" t="s">
        <v>272</v>
      </c>
      <c r="C69" s="93" t="s">
        <v>59</v>
      </c>
      <c r="D69" s="139">
        <v>69680</v>
      </c>
      <c r="E69" s="152">
        <f>D69/I69*100</f>
        <v>122.97917402047301</v>
      </c>
      <c r="I69" s="1">
        <v>56660</v>
      </c>
    </row>
    <row r="70" spans="1:5" ht="37.5" customHeight="1">
      <c r="A70" s="46" t="s">
        <v>60</v>
      </c>
      <c r="B70" s="94" t="s">
        <v>194</v>
      </c>
      <c r="C70" s="46" t="s">
        <v>87</v>
      </c>
      <c r="D70" s="45"/>
      <c r="E70" s="65"/>
    </row>
    <row r="71" spans="1:5" ht="21.75" customHeight="1">
      <c r="A71" s="46"/>
      <c r="B71" s="94"/>
      <c r="C71" s="46"/>
      <c r="D71" s="45"/>
      <c r="E71" s="95"/>
    </row>
    <row r="72" spans="1:5" ht="20.25" customHeight="1">
      <c r="A72" s="46"/>
      <c r="B72" s="94"/>
      <c r="C72" s="46"/>
      <c r="D72" s="45"/>
      <c r="E72" s="95"/>
    </row>
    <row r="73" spans="1:5" ht="21.75" customHeight="1">
      <c r="A73" s="46"/>
      <c r="B73" s="94"/>
      <c r="C73" s="46"/>
      <c r="D73" s="45"/>
      <c r="E73" s="95"/>
    </row>
    <row r="74" spans="1:5" ht="20.25" customHeight="1">
      <c r="A74" s="46"/>
      <c r="B74" s="94"/>
      <c r="C74" s="46"/>
      <c r="D74" s="45"/>
      <c r="E74" s="95"/>
    </row>
    <row r="75" spans="1:5" ht="23.25" customHeight="1">
      <c r="A75" s="46"/>
      <c r="B75" s="94"/>
      <c r="C75" s="46"/>
      <c r="D75" s="45"/>
      <c r="E75" s="95"/>
    </row>
    <row r="76" spans="1:5" ht="23.25" customHeight="1">
      <c r="A76" s="46"/>
      <c r="B76" s="94"/>
      <c r="C76" s="46"/>
      <c r="D76" s="45"/>
      <c r="E76" s="95"/>
    </row>
    <row r="77" spans="1:7" s="47" customFormat="1" ht="14.25" customHeight="1" thickBot="1">
      <c r="A77" s="237" t="s">
        <v>204</v>
      </c>
      <c r="B77" s="238"/>
      <c r="C77" s="238"/>
      <c r="D77" s="238"/>
      <c r="E77" s="239"/>
      <c r="F77" s="63"/>
      <c r="G77" s="1"/>
    </row>
    <row r="78" spans="1:9" ht="25.5">
      <c r="A78" s="209" t="s">
        <v>61</v>
      </c>
      <c r="B78" s="297" t="s">
        <v>93</v>
      </c>
      <c r="C78" s="298" t="s">
        <v>59</v>
      </c>
      <c r="D78" s="82">
        <v>26</v>
      </c>
      <c r="E78" s="83">
        <v>81.3</v>
      </c>
      <c r="I78" s="1">
        <v>32000</v>
      </c>
    </row>
    <row r="79" spans="1:5" ht="12.75">
      <c r="A79" s="226"/>
      <c r="B79" s="299" t="s">
        <v>86</v>
      </c>
      <c r="C79" s="300"/>
      <c r="D79" s="300"/>
      <c r="E79" s="301"/>
    </row>
    <row r="80" spans="1:5" ht="12.75">
      <c r="A80" s="226"/>
      <c r="B80" s="302" t="s">
        <v>6</v>
      </c>
      <c r="C80" s="88" t="s">
        <v>59</v>
      </c>
      <c r="D80" s="82"/>
      <c r="E80" s="83"/>
    </row>
    <row r="81" spans="1:9" ht="13.5" thickBot="1">
      <c r="A81" s="227"/>
      <c r="B81" s="302" t="s">
        <v>7</v>
      </c>
      <c r="C81" s="88" t="s">
        <v>59</v>
      </c>
      <c r="D81" s="82">
        <f>D78</f>
        <v>26</v>
      </c>
      <c r="E81" s="83">
        <f>E78</f>
        <v>81.3</v>
      </c>
      <c r="I81" s="1">
        <v>32000</v>
      </c>
    </row>
    <row r="82" spans="1:7" s="44" customFormat="1" ht="27" customHeight="1">
      <c r="A82" s="211" t="s">
        <v>62</v>
      </c>
      <c r="B82" s="297" t="s">
        <v>8</v>
      </c>
      <c r="C82" s="297"/>
      <c r="D82" s="297"/>
      <c r="E82" s="303"/>
      <c r="F82" s="63"/>
      <c r="G82" s="1"/>
    </row>
    <row r="83" spans="1:7" s="44" customFormat="1" ht="12" customHeight="1">
      <c r="A83" s="226"/>
      <c r="B83" s="82" t="s">
        <v>9</v>
      </c>
      <c r="C83" s="81" t="s">
        <v>87</v>
      </c>
      <c r="D83" s="82"/>
      <c r="E83" s="83"/>
      <c r="F83" s="63"/>
      <c r="G83" s="1"/>
    </row>
    <row r="84" spans="1:7" s="44" customFormat="1" ht="12.75">
      <c r="A84" s="226"/>
      <c r="B84" s="82" t="s">
        <v>10</v>
      </c>
      <c r="C84" s="81" t="s">
        <v>87</v>
      </c>
      <c r="D84" s="82"/>
      <c r="E84" s="83"/>
      <c r="F84" s="63"/>
      <c r="G84" s="1"/>
    </row>
    <row r="85" spans="1:7" s="44" customFormat="1" ht="12" customHeight="1">
      <c r="A85" s="226"/>
      <c r="B85" s="82" t="s">
        <v>14</v>
      </c>
      <c r="C85" s="81" t="s">
        <v>87</v>
      </c>
      <c r="D85" s="82"/>
      <c r="E85" s="83"/>
      <c r="F85" s="63"/>
      <c r="G85" s="1"/>
    </row>
    <row r="86" spans="1:9" s="44" customFormat="1" ht="11.25" customHeight="1">
      <c r="A86" s="226"/>
      <c r="B86" s="82" t="s">
        <v>13</v>
      </c>
      <c r="C86" s="81" t="s">
        <v>87</v>
      </c>
      <c r="D86" s="82"/>
      <c r="E86" s="83"/>
      <c r="F86" s="63"/>
      <c r="G86" s="1"/>
      <c r="I86" s="44">
        <v>43</v>
      </c>
    </row>
    <row r="87" spans="1:9" s="44" customFormat="1" ht="10.5" customHeight="1">
      <c r="A87" s="226"/>
      <c r="B87" s="82" t="s">
        <v>11</v>
      </c>
      <c r="C87" s="81" t="s">
        <v>16</v>
      </c>
      <c r="D87" s="82">
        <v>1.07</v>
      </c>
      <c r="E87" s="83">
        <v>94</v>
      </c>
      <c r="F87" s="63"/>
      <c r="G87" s="1"/>
      <c r="I87" s="45">
        <v>1.138</v>
      </c>
    </row>
    <row r="88" spans="1:7" s="44" customFormat="1" ht="12" customHeight="1" thickBot="1">
      <c r="A88" s="227"/>
      <c r="B88" s="82" t="s">
        <v>12</v>
      </c>
      <c r="C88" s="81" t="s">
        <v>15</v>
      </c>
      <c r="D88" s="82"/>
      <c r="E88" s="83"/>
      <c r="F88" s="63"/>
      <c r="G88" s="1"/>
    </row>
    <row r="89" spans="1:5" ht="15.75" customHeight="1" thickBot="1">
      <c r="A89" s="233" t="s">
        <v>350</v>
      </c>
      <c r="B89" s="234"/>
      <c r="C89" s="234"/>
      <c r="D89" s="234"/>
      <c r="E89" s="235"/>
    </row>
    <row r="90" spans="1:9" ht="12.75">
      <c r="A90" s="91" t="s">
        <v>196</v>
      </c>
      <c r="B90" s="97" t="s">
        <v>65</v>
      </c>
      <c r="C90" s="93" t="s">
        <v>18</v>
      </c>
      <c r="D90" s="176"/>
      <c r="E90" s="177"/>
      <c r="I90" s="139">
        <v>0</v>
      </c>
    </row>
    <row r="91" spans="1:9" ht="12.75">
      <c r="A91" s="73" t="s">
        <v>52</v>
      </c>
      <c r="B91" s="78" t="s">
        <v>66</v>
      </c>
      <c r="C91" s="96" t="s">
        <v>18</v>
      </c>
      <c r="D91" s="45"/>
      <c r="E91" s="52"/>
      <c r="I91" s="45"/>
    </row>
    <row r="92" spans="1:9" ht="13.5" thickBot="1">
      <c r="A92" s="98" t="s">
        <v>64</v>
      </c>
      <c r="B92" s="99" t="s">
        <v>67</v>
      </c>
      <c r="C92" s="90" t="s">
        <v>18</v>
      </c>
      <c r="D92" s="79">
        <v>978</v>
      </c>
      <c r="E92" s="80">
        <v>101</v>
      </c>
      <c r="I92" s="79">
        <v>960</v>
      </c>
    </row>
    <row r="93" spans="1:5" ht="15.75" customHeight="1" thickBot="1">
      <c r="A93" s="219" t="s">
        <v>224</v>
      </c>
      <c r="B93" s="228"/>
      <c r="C93" s="228"/>
      <c r="D93" s="228"/>
      <c r="E93" s="229"/>
    </row>
    <row r="94" spans="1:5" ht="12.75">
      <c r="A94" s="209" t="s">
        <v>53</v>
      </c>
      <c r="B94" s="71" t="s">
        <v>205</v>
      </c>
      <c r="C94" s="100" t="s">
        <v>63</v>
      </c>
      <c r="D94" s="134"/>
      <c r="E94" s="135"/>
    </row>
    <row r="95" spans="1:5" ht="12.75">
      <c r="A95" s="226"/>
      <c r="B95" s="223" t="s">
        <v>88</v>
      </c>
      <c r="C95" s="224"/>
      <c r="D95" s="224"/>
      <c r="E95" s="225"/>
    </row>
    <row r="96" spans="1:9" ht="12.75">
      <c r="A96" s="226"/>
      <c r="B96" s="153" t="s">
        <v>25</v>
      </c>
      <c r="C96" s="96" t="s">
        <v>18</v>
      </c>
      <c r="D96" s="45"/>
      <c r="E96" s="52"/>
      <c r="I96" s="1">
        <v>15999</v>
      </c>
    </row>
    <row r="97" spans="1:5" ht="12.75">
      <c r="A97" s="226"/>
      <c r="B97" s="153" t="s">
        <v>26</v>
      </c>
      <c r="C97" s="96" t="s">
        <v>18</v>
      </c>
      <c r="D97" s="45"/>
      <c r="E97" s="52"/>
    </row>
    <row r="98" spans="1:9" ht="12.75">
      <c r="A98" s="226"/>
      <c r="B98" s="153" t="s">
        <v>20</v>
      </c>
      <c r="C98" s="96" t="s">
        <v>18</v>
      </c>
      <c r="D98" s="82"/>
      <c r="E98" s="140"/>
      <c r="I98" s="1">
        <v>125</v>
      </c>
    </row>
    <row r="99" spans="1:5" ht="25.5" customHeight="1">
      <c r="A99" s="226"/>
      <c r="B99" s="153" t="s">
        <v>27</v>
      </c>
      <c r="C99" s="96" t="s">
        <v>18</v>
      </c>
      <c r="D99" s="45"/>
      <c r="E99" s="52"/>
    </row>
    <row r="100" spans="1:5" ht="12.75">
      <c r="A100" s="226"/>
      <c r="B100" s="153" t="s">
        <v>19</v>
      </c>
      <c r="C100" s="96" t="s">
        <v>18</v>
      </c>
      <c r="D100" s="45"/>
      <c r="E100" s="52"/>
    </row>
    <row r="101" spans="1:5" ht="37.5" customHeight="1">
      <c r="A101" s="226"/>
      <c r="B101" s="153" t="s">
        <v>28</v>
      </c>
      <c r="C101" s="96" t="s">
        <v>18</v>
      </c>
      <c r="D101" s="45"/>
      <c r="E101" s="52"/>
    </row>
    <row r="102" spans="1:5" ht="12.75">
      <c r="A102" s="226"/>
      <c r="B102" s="153" t="s">
        <v>29</v>
      </c>
      <c r="C102" s="96" t="s">
        <v>18</v>
      </c>
      <c r="D102" s="45"/>
      <c r="E102" s="52"/>
    </row>
    <row r="103" spans="1:5" ht="12.75">
      <c r="A103" s="226"/>
      <c r="B103" s="154" t="s">
        <v>24</v>
      </c>
      <c r="C103" s="96" t="s">
        <v>18</v>
      </c>
      <c r="D103" s="45"/>
      <c r="E103" s="52"/>
    </row>
    <row r="104" spans="1:5" ht="12.75">
      <c r="A104" s="226"/>
      <c r="B104" s="154" t="s">
        <v>30</v>
      </c>
      <c r="C104" s="96" t="s">
        <v>18</v>
      </c>
      <c r="D104" s="45"/>
      <c r="E104" s="52"/>
    </row>
    <row r="105" spans="1:5" ht="25.5">
      <c r="A105" s="226"/>
      <c r="B105" s="154" t="s">
        <v>31</v>
      </c>
      <c r="C105" s="96" t="s">
        <v>18</v>
      </c>
      <c r="D105" s="45"/>
      <c r="E105" s="52"/>
    </row>
    <row r="106" spans="1:5" ht="25.5">
      <c r="A106" s="227"/>
      <c r="B106" s="155" t="s">
        <v>32</v>
      </c>
      <c r="C106" s="96" t="s">
        <v>18</v>
      </c>
      <c r="D106" s="45"/>
      <c r="E106" s="52"/>
    </row>
    <row r="107" spans="1:5" ht="24" customHeight="1">
      <c r="A107" s="211" t="s">
        <v>54</v>
      </c>
      <c r="B107" s="74" t="s">
        <v>212</v>
      </c>
      <c r="C107" s="96" t="s">
        <v>18</v>
      </c>
      <c r="D107" s="45"/>
      <c r="E107" s="52"/>
    </row>
    <row r="108" spans="1:5" ht="12.75">
      <c r="A108" s="226"/>
      <c r="B108" s="223" t="s">
        <v>85</v>
      </c>
      <c r="C108" s="224"/>
      <c r="D108" s="224"/>
      <c r="E108" s="225"/>
    </row>
    <row r="109" spans="1:5" ht="12.75">
      <c r="A109" s="226"/>
      <c r="B109" s="74" t="s">
        <v>156</v>
      </c>
      <c r="C109" s="96" t="s">
        <v>18</v>
      </c>
      <c r="D109" s="45"/>
      <c r="E109" s="52"/>
    </row>
    <row r="110" spans="1:5" ht="12" customHeight="1">
      <c r="A110" s="226"/>
      <c r="B110" s="74" t="s">
        <v>157</v>
      </c>
      <c r="C110" s="96" t="s">
        <v>18</v>
      </c>
      <c r="D110" s="45"/>
      <c r="E110" s="52"/>
    </row>
    <row r="111" spans="1:5" ht="12" customHeight="1">
      <c r="A111" s="226"/>
      <c r="B111" s="74" t="s">
        <v>158</v>
      </c>
      <c r="C111" s="96" t="s">
        <v>18</v>
      </c>
      <c r="D111" s="82"/>
      <c r="E111" s="83"/>
    </row>
    <row r="112" spans="1:8" ht="11.25" customHeight="1">
      <c r="A112" s="226"/>
      <c r="B112" s="74" t="s">
        <v>210</v>
      </c>
      <c r="C112" s="96" t="s">
        <v>18</v>
      </c>
      <c r="D112" s="82"/>
      <c r="E112" s="83"/>
      <c r="H112" s="1">
        <v>16124</v>
      </c>
    </row>
    <row r="113" spans="1:5" ht="12" customHeight="1">
      <c r="A113" s="227"/>
      <c r="B113" s="74" t="s">
        <v>159</v>
      </c>
      <c r="C113" s="96" t="s">
        <v>18</v>
      </c>
      <c r="D113" s="45"/>
      <c r="E113" s="52"/>
    </row>
    <row r="114" spans="1:5" ht="12" customHeight="1">
      <c r="A114" s="66" t="s">
        <v>68</v>
      </c>
      <c r="B114" s="101" t="s">
        <v>155</v>
      </c>
      <c r="C114" s="96" t="s">
        <v>18</v>
      </c>
      <c r="D114" s="102"/>
      <c r="E114" s="103"/>
    </row>
    <row r="115" spans="1:5" ht="12" customHeight="1">
      <c r="A115" s="66" t="s">
        <v>153</v>
      </c>
      <c r="B115" s="45" t="s">
        <v>40</v>
      </c>
      <c r="C115" s="46" t="s">
        <v>35</v>
      </c>
      <c r="D115" s="102"/>
      <c r="E115" s="103"/>
    </row>
    <row r="116" spans="1:5" ht="13.5" customHeight="1" thickBot="1">
      <c r="A116" s="104" t="s">
        <v>206</v>
      </c>
      <c r="B116" s="74" t="s">
        <v>41</v>
      </c>
      <c r="C116" s="46" t="s">
        <v>209</v>
      </c>
      <c r="D116" s="102"/>
      <c r="E116" s="103"/>
    </row>
    <row r="117" spans="1:5" ht="15.75" customHeight="1" thickBot="1">
      <c r="A117" s="219" t="s">
        <v>225</v>
      </c>
      <c r="B117" s="228"/>
      <c r="C117" s="228"/>
      <c r="D117" s="228"/>
      <c r="E117" s="229"/>
    </row>
    <row r="118" spans="1:9" ht="32.25" customHeight="1">
      <c r="A118" s="209" t="s">
        <v>239</v>
      </c>
      <c r="B118" s="141" t="s">
        <v>276</v>
      </c>
      <c r="C118" s="142" t="s">
        <v>18</v>
      </c>
      <c r="D118" s="105">
        <f>D120+D121</f>
        <v>2394</v>
      </c>
      <c r="E118" s="143">
        <f>D118/I118*100</f>
        <v>132.04633204633205</v>
      </c>
      <c r="I118" s="1">
        <v>1813</v>
      </c>
    </row>
    <row r="119" spans="1:5" ht="12.75">
      <c r="A119" s="226"/>
      <c r="B119" s="204" t="s">
        <v>207</v>
      </c>
      <c r="C119" s="205"/>
      <c r="D119" s="205"/>
      <c r="E119" s="206"/>
    </row>
    <row r="120" spans="1:9" ht="12.75">
      <c r="A120" s="226"/>
      <c r="B120" s="87" t="s">
        <v>277</v>
      </c>
      <c r="C120" s="88" t="s">
        <v>18</v>
      </c>
      <c r="D120" s="82">
        <v>2394</v>
      </c>
      <c r="E120" s="83">
        <f>D120/I120*100</f>
        <v>620.2072538860103</v>
      </c>
      <c r="I120" s="1">
        <v>386</v>
      </c>
    </row>
    <row r="121" spans="1:5" ht="12.75">
      <c r="A121" s="226"/>
      <c r="B121" s="87" t="s">
        <v>21</v>
      </c>
      <c r="C121" s="88" t="s">
        <v>18</v>
      </c>
      <c r="D121" s="82"/>
      <c r="E121" s="83"/>
    </row>
    <row r="122" spans="1:5" ht="12.75">
      <c r="A122" s="227"/>
      <c r="B122" s="87" t="s">
        <v>19</v>
      </c>
      <c r="C122" s="88" t="s">
        <v>18</v>
      </c>
      <c r="D122" s="82"/>
      <c r="E122" s="83"/>
    </row>
    <row r="123" spans="1:5" ht="12.75">
      <c r="A123" s="216" t="s">
        <v>240</v>
      </c>
      <c r="B123" s="204" t="s">
        <v>79</v>
      </c>
      <c r="C123" s="205"/>
      <c r="D123" s="205"/>
      <c r="E123" s="206"/>
    </row>
    <row r="124" spans="1:9" ht="12.75">
      <c r="A124" s="217"/>
      <c r="B124" s="87" t="s">
        <v>278</v>
      </c>
      <c r="C124" s="88" t="s">
        <v>80</v>
      </c>
      <c r="D124" s="82">
        <v>60.7</v>
      </c>
      <c r="E124" s="83">
        <f>D124/I124*100</f>
        <v>93.38461538461539</v>
      </c>
      <c r="I124" s="82">
        <v>65</v>
      </c>
    </row>
    <row r="125" spans="1:9" ht="12.75">
      <c r="A125" s="217"/>
      <c r="B125" s="87" t="s">
        <v>279</v>
      </c>
      <c r="C125" s="88" t="s">
        <v>80</v>
      </c>
      <c r="D125" s="82">
        <v>289.5</v>
      </c>
      <c r="E125" s="83">
        <f>D125/I125*100</f>
        <v>106.43382352941177</v>
      </c>
      <c r="I125" s="82">
        <v>272</v>
      </c>
    </row>
    <row r="126" spans="1:5" ht="12.75" customHeight="1" thickBot="1">
      <c r="A126" s="218"/>
      <c r="B126" s="106" t="s">
        <v>253</v>
      </c>
      <c r="C126" s="107" t="s">
        <v>80</v>
      </c>
      <c r="D126" s="108"/>
      <c r="E126" s="109"/>
    </row>
    <row r="127" spans="1:5" ht="34.5" customHeight="1" thickBot="1">
      <c r="A127" s="219" t="s">
        <v>214</v>
      </c>
      <c r="B127" s="220"/>
      <c r="C127" s="220"/>
      <c r="D127" s="220"/>
      <c r="E127" s="221"/>
    </row>
    <row r="128" spans="1:9" ht="15" customHeight="1">
      <c r="A128" s="209" t="s">
        <v>69</v>
      </c>
      <c r="B128" s="110" t="s">
        <v>236</v>
      </c>
      <c r="C128" s="96" t="s">
        <v>18</v>
      </c>
      <c r="D128" s="144">
        <v>13301.47</v>
      </c>
      <c r="E128" s="150">
        <f>D128/H128*100</f>
        <v>152.43805166735044</v>
      </c>
      <c r="H128" s="144">
        <v>8725.82</v>
      </c>
      <c r="I128" s="144"/>
    </row>
    <row r="129" spans="1:5" ht="12.75">
      <c r="A129" s="210"/>
      <c r="B129" s="222" t="s">
        <v>85</v>
      </c>
      <c r="C129" s="222"/>
      <c r="D129" s="222"/>
      <c r="E129" s="222"/>
    </row>
    <row r="130" spans="1:9" ht="12.75">
      <c r="A130" s="210"/>
      <c r="B130" s="110" t="s">
        <v>218</v>
      </c>
      <c r="C130" s="96" t="s">
        <v>18</v>
      </c>
      <c r="D130" s="45">
        <v>3500.37</v>
      </c>
      <c r="E130" s="95">
        <f>D130/H130*100</f>
        <v>114.2862273533128</v>
      </c>
      <c r="H130" s="45">
        <v>3062.81</v>
      </c>
      <c r="I130" s="45"/>
    </row>
    <row r="131" spans="1:9" ht="12.75">
      <c r="A131" s="210"/>
      <c r="B131" s="74" t="s">
        <v>85</v>
      </c>
      <c r="C131" s="96"/>
      <c r="D131" s="45"/>
      <c r="E131" s="95"/>
      <c r="H131" s="45"/>
      <c r="I131" s="45"/>
    </row>
    <row r="132" spans="1:9" ht="12.75">
      <c r="A132" s="210"/>
      <c r="B132" s="74" t="s">
        <v>235</v>
      </c>
      <c r="C132" s="96" t="s">
        <v>18</v>
      </c>
      <c r="D132" s="45">
        <v>690.27</v>
      </c>
      <c r="E132" s="95">
        <f aca="true" t="shared" si="2" ref="E132:E160">D132/H132*100</f>
        <v>126.51344366855446</v>
      </c>
      <c r="H132" s="45">
        <v>545.61</v>
      </c>
      <c r="I132" s="45"/>
    </row>
    <row r="133" spans="1:9" ht="12.75" customHeight="1">
      <c r="A133" s="210"/>
      <c r="B133" s="74" t="s">
        <v>216</v>
      </c>
      <c r="C133" s="96" t="s">
        <v>18</v>
      </c>
      <c r="D133" s="45">
        <v>0</v>
      </c>
      <c r="E133" s="95"/>
      <c r="H133" s="45">
        <v>0</v>
      </c>
      <c r="I133" s="45"/>
    </row>
    <row r="134" spans="1:9" ht="12.75">
      <c r="A134" s="210"/>
      <c r="B134" s="74" t="s">
        <v>22</v>
      </c>
      <c r="C134" s="96" t="s">
        <v>18</v>
      </c>
      <c r="D134" s="45">
        <v>71.7</v>
      </c>
      <c r="E134" s="95">
        <f t="shared" si="2"/>
        <v>3.228784364938194</v>
      </c>
      <c r="H134" s="45">
        <v>2220.65</v>
      </c>
      <c r="I134" s="45"/>
    </row>
    <row r="135" spans="1:9" ht="11.25" customHeight="1">
      <c r="A135" s="210"/>
      <c r="B135" s="74" t="s">
        <v>219</v>
      </c>
      <c r="C135" s="96" t="s">
        <v>18</v>
      </c>
      <c r="D135" s="45"/>
      <c r="E135" s="95"/>
      <c r="H135" s="45"/>
      <c r="I135" s="45"/>
    </row>
    <row r="136" spans="1:9" ht="27" customHeight="1">
      <c r="A136" s="210"/>
      <c r="B136" s="74" t="s">
        <v>237</v>
      </c>
      <c r="C136" s="96" t="s">
        <v>18</v>
      </c>
      <c r="D136" s="45">
        <v>0</v>
      </c>
      <c r="E136" s="95"/>
      <c r="H136" s="45">
        <v>0</v>
      </c>
      <c r="I136" s="45"/>
    </row>
    <row r="137" spans="1:9" ht="15" customHeight="1">
      <c r="A137" s="210"/>
      <c r="B137" s="110" t="s">
        <v>220</v>
      </c>
      <c r="C137" s="96" t="s">
        <v>18</v>
      </c>
      <c r="D137" s="45">
        <v>1749.46</v>
      </c>
      <c r="E137" s="95">
        <f t="shared" si="2"/>
        <v>105.38598234992922</v>
      </c>
      <c r="H137" s="45">
        <v>1660.05</v>
      </c>
      <c r="I137" s="45"/>
    </row>
    <row r="138" spans="1:9" ht="27" customHeight="1">
      <c r="A138" s="210"/>
      <c r="B138" s="74" t="s">
        <v>215</v>
      </c>
      <c r="C138" s="96" t="s">
        <v>18</v>
      </c>
      <c r="D138" s="45">
        <v>571.51</v>
      </c>
      <c r="E138" s="95">
        <f t="shared" si="2"/>
        <v>70.47065931762414</v>
      </c>
      <c r="H138" s="45">
        <v>810.99</v>
      </c>
      <c r="I138" s="45"/>
    </row>
    <row r="139" spans="1:9" ht="27" customHeight="1">
      <c r="A139" s="210"/>
      <c r="B139" s="112" t="s">
        <v>89</v>
      </c>
      <c r="C139" s="96" t="s">
        <v>18</v>
      </c>
      <c r="D139" s="45">
        <v>338.66</v>
      </c>
      <c r="E139" s="95">
        <f t="shared" si="2"/>
        <v>115.51659446737388</v>
      </c>
      <c r="H139" s="45">
        <v>293.17</v>
      </c>
      <c r="I139" s="45"/>
    </row>
    <row r="140" spans="1:9" ht="27" customHeight="1">
      <c r="A140" s="210"/>
      <c r="B140" s="111" t="s">
        <v>70</v>
      </c>
      <c r="C140" s="96" t="s">
        <v>18</v>
      </c>
      <c r="D140" s="45">
        <v>838.8</v>
      </c>
      <c r="E140" s="95">
        <f t="shared" si="2"/>
        <v>152.6173104565055</v>
      </c>
      <c r="H140" s="45">
        <v>549.61</v>
      </c>
      <c r="I140" s="45"/>
    </row>
    <row r="141" spans="1:9" ht="15.75" customHeight="1">
      <c r="A141" s="210"/>
      <c r="B141" s="45" t="s">
        <v>226</v>
      </c>
      <c r="C141" s="96" t="s">
        <v>18</v>
      </c>
      <c r="D141" s="45"/>
      <c r="E141" s="95"/>
      <c r="H141" s="45"/>
      <c r="I141" s="45"/>
    </row>
    <row r="142" spans="1:9" ht="12.75">
      <c r="A142" s="210"/>
      <c r="B142" s="112" t="s">
        <v>71</v>
      </c>
      <c r="C142" s="96" t="s">
        <v>18</v>
      </c>
      <c r="D142" s="45">
        <v>0</v>
      </c>
      <c r="E142" s="95">
        <f t="shared" si="2"/>
        <v>0</v>
      </c>
      <c r="H142" s="45">
        <v>6.29</v>
      </c>
      <c r="I142" s="45"/>
    </row>
    <row r="143" spans="1:9" ht="28.5" customHeight="1">
      <c r="A143" s="210"/>
      <c r="B143" s="112" t="s">
        <v>229</v>
      </c>
      <c r="C143" s="96" t="s">
        <v>18</v>
      </c>
      <c r="D143" s="45">
        <v>8051.64</v>
      </c>
      <c r="E143" s="95">
        <f t="shared" si="2"/>
        <v>195.60952144949928</v>
      </c>
      <c r="H143" s="45">
        <v>4116.18</v>
      </c>
      <c r="I143" s="45"/>
    </row>
    <row r="144" spans="1:9" ht="11.25" customHeight="1">
      <c r="A144" s="211" t="s">
        <v>78</v>
      </c>
      <c r="B144" s="133" t="s">
        <v>94</v>
      </c>
      <c r="C144" s="96" t="s">
        <v>18</v>
      </c>
      <c r="D144" s="145">
        <v>7121.8</v>
      </c>
      <c r="E144" s="145">
        <f t="shared" si="2"/>
        <v>106.69523138923431</v>
      </c>
      <c r="H144" s="145">
        <v>6674.9</v>
      </c>
      <c r="I144" s="145"/>
    </row>
    <row r="145" spans="1:9" ht="12" customHeight="1">
      <c r="A145" s="210"/>
      <c r="B145" s="74" t="s">
        <v>23</v>
      </c>
      <c r="C145" s="96" t="s">
        <v>18</v>
      </c>
      <c r="D145" s="95">
        <v>1615.54</v>
      </c>
      <c r="E145" s="95">
        <f t="shared" si="2"/>
        <v>77.79174190441796</v>
      </c>
      <c r="H145" s="95">
        <v>2076.75</v>
      </c>
      <c r="I145" s="95"/>
    </row>
    <row r="146" spans="1:9" ht="12" customHeight="1">
      <c r="A146" s="210"/>
      <c r="B146" s="113" t="s">
        <v>168</v>
      </c>
      <c r="C146" s="96" t="s">
        <v>18</v>
      </c>
      <c r="D146" s="95">
        <v>46.94</v>
      </c>
      <c r="E146" s="95">
        <f t="shared" si="2"/>
        <v>101.66774962096599</v>
      </c>
      <c r="H146" s="95">
        <v>46.17</v>
      </c>
      <c r="I146" s="95"/>
    </row>
    <row r="147" spans="1:9" ht="25.5" customHeight="1">
      <c r="A147" s="210"/>
      <c r="B147" s="114" t="s">
        <v>169</v>
      </c>
      <c r="C147" s="96" t="s">
        <v>18</v>
      </c>
      <c r="D147" s="95">
        <v>30.59</v>
      </c>
      <c r="E147" s="95">
        <v>0</v>
      </c>
      <c r="H147" s="95">
        <v>0</v>
      </c>
      <c r="I147" s="95"/>
    </row>
    <row r="148" spans="1:9" ht="12" customHeight="1">
      <c r="A148" s="210"/>
      <c r="B148" s="113" t="s">
        <v>170</v>
      </c>
      <c r="C148" s="96" t="s">
        <v>18</v>
      </c>
      <c r="D148" s="95">
        <v>116.06</v>
      </c>
      <c r="E148" s="95">
        <f t="shared" si="2"/>
        <v>194.27519250083697</v>
      </c>
      <c r="H148" s="95">
        <v>59.74</v>
      </c>
      <c r="I148" s="95"/>
    </row>
    <row r="149" spans="1:9" ht="12" customHeight="1">
      <c r="A149" s="210"/>
      <c r="B149" s="113" t="s">
        <v>171</v>
      </c>
      <c r="C149" s="96" t="s">
        <v>18</v>
      </c>
      <c r="D149" s="95">
        <v>2268.33</v>
      </c>
      <c r="E149" s="95">
        <f t="shared" si="2"/>
        <v>119.65974731622397</v>
      </c>
      <c r="H149" s="95">
        <v>1895.65</v>
      </c>
      <c r="I149" s="95"/>
    </row>
    <row r="150" spans="1:9" ht="12.75">
      <c r="A150" s="210"/>
      <c r="B150" s="113" t="s">
        <v>217</v>
      </c>
      <c r="C150" s="96" t="s">
        <v>18</v>
      </c>
      <c r="D150" s="95"/>
      <c r="E150" s="95"/>
      <c r="H150" s="95"/>
      <c r="I150" s="95"/>
    </row>
    <row r="151" spans="1:9" ht="13.5" customHeight="1">
      <c r="A151" s="210"/>
      <c r="B151" s="113" t="s">
        <v>172</v>
      </c>
      <c r="C151" s="96" t="s">
        <v>18</v>
      </c>
      <c r="D151" s="95">
        <v>0</v>
      </c>
      <c r="E151" s="95"/>
      <c r="H151" s="95">
        <v>0</v>
      </c>
      <c r="I151" s="95"/>
    </row>
    <row r="152" spans="1:9" ht="12.75" customHeight="1">
      <c r="A152" s="210"/>
      <c r="B152" s="115" t="s">
        <v>254</v>
      </c>
      <c r="C152" s="96" t="s">
        <v>18</v>
      </c>
      <c r="D152" s="95">
        <v>1973.97</v>
      </c>
      <c r="E152" s="95">
        <f t="shared" si="2"/>
        <v>122.88006872424397</v>
      </c>
      <c r="H152" s="95">
        <v>1606.42</v>
      </c>
      <c r="I152" s="95"/>
    </row>
    <row r="153" spans="1:9" ht="12.75" customHeight="1">
      <c r="A153" s="210"/>
      <c r="B153" s="114" t="s">
        <v>255</v>
      </c>
      <c r="C153" s="96" t="s">
        <v>18</v>
      </c>
      <c r="D153" s="95"/>
      <c r="E153" s="95"/>
      <c r="H153" s="95"/>
      <c r="I153" s="95"/>
    </row>
    <row r="154" spans="1:9" ht="12.75" customHeight="1">
      <c r="A154" s="210"/>
      <c r="B154" s="114" t="s">
        <v>173</v>
      </c>
      <c r="C154" s="96" t="s">
        <v>18</v>
      </c>
      <c r="D154" s="95">
        <v>246.51</v>
      </c>
      <c r="E154" s="95">
        <f t="shared" si="2"/>
        <v>132.8107321803782</v>
      </c>
      <c r="H154" s="95">
        <v>185.61</v>
      </c>
      <c r="I154" s="95"/>
    </row>
    <row r="155" spans="1:9" ht="12.75" customHeight="1">
      <c r="A155" s="210"/>
      <c r="B155" s="114" t="s">
        <v>256</v>
      </c>
      <c r="C155" s="96" t="s">
        <v>18</v>
      </c>
      <c r="D155" s="95">
        <v>823.85</v>
      </c>
      <c r="E155" s="95">
        <f t="shared" si="2"/>
        <v>102.39758377249677</v>
      </c>
      <c r="H155" s="95">
        <v>804.56</v>
      </c>
      <c r="I155" s="95"/>
    </row>
    <row r="156" spans="1:9" ht="13.5" customHeight="1">
      <c r="A156" s="210"/>
      <c r="B156" s="114" t="s">
        <v>260</v>
      </c>
      <c r="C156" s="96" t="s">
        <v>18</v>
      </c>
      <c r="D156" s="95"/>
      <c r="E156" s="95"/>
      <c r="H156" s="95"/>
      <c r="I156" s="95"/>
    </row>
    <row r="157" spans="1:9" ht="13.5" customHeight="1">
      <c r="A157" s="210"/>
      <c r="B157" s="114" t="s">
        <v>257</v>
      </c>
      <c r="C157" s="96" t="s">
        <v>18</v>
      </c>
      <c r="D157" s="95"/>
      <c r="E157" s="95"/>
      <c r="H157" s="95"/>
      <c r="I157" s="95"/>
    </row>
    <row r="158" spans="1:9" ht="26.25" customHeight="1">
      <c r="A158" s="210"/>
      <c r="B158" s="116" t="s">
        <v>258</v>
      </c>
      <c r="C158" s="96" t="s">
        <v>18</v>
      </c>
      <c r="D158" s="95"/>
      <c r="E158" s="95"/>
      <c r="H158" s="95"/>
      <c r="I158" s="95"/>
    </row>
    <row r="159" spans="1:9" ht="27.75" customHeight="1">
      <c r="A159" s="66" t="s">
        <v>241</v>
      </c>
      <c r="B159" s="74" t="s">
        <v>96</v>
      </c>
      <c r="C159" s="96" t="s">
        <v>208</v>
      </c>
      <c r="D159" s="95">
        <f>D128/6</f>
        <v>2216.9116666666664</v>
      </c>
      <c r="E159" s="95">
        <f t="shared" si="2"/>
        <v>152.43805166735044</v>
      </c>
      <c r="H159" s="95">
        <f>H128/6</f>
        <v>1454.3033333333333</v>
      </c>
      <c r="I159" s="95"/>
    </row>
    <row r="160" spans="1:9" ht="26.25" thickBot="1">
      <c r="A160" s="89" t="s">
        <v>242</v>
      </c>
      <c r="B160" s="74" t="s">
        <v>95</v>
      </c>
      <c r="C160" s="96" t="s">
        <v>208</v>
      </c>
      <c r="D160" s="95">
        <f>D144/6</f>
        <v>1186.9666666666667</v>
      </c>
      <c r="E160" s="95">
        <f t="shared" si="2"/>
        <v>106.6952313892343</v>
      </c>
      <c r="H160" s="95">
        <f>H144/6</f>
        <v>1112.4833333333333</v>
      </c>
      <c r="I160" s="95"/>
    </row>
    <row r="161" spans="1:8" ht="19.5" customHeight="1" thickBot="1">
      <c r="A161" s="117"/>
      <c r="B161" s="207" t="s">
        <v>238</v>
      </c>
      <c r="C161" s="207"/>
      <c r="D161" s="207"/>
      <c r="E161" s="208"/>
      <c r="H161" s="130"/>
    </row>
    <row r="162" spans="1:9" ht="42.75" customHeight="1" thickBot="1">
      <c r="A162" s="67" t="s">
        <v>72</v>
      </c>
      <c r="B162" s="118" t="s">
        <v>349</v>
      </c>
      <c r="C162" s="119" t="s">
        <v>34</v>
      </c>
      <c r="D162" s="201">
        <v>2.55</v>
      </c>
      <c r="E162" s="146">
        <f>D162/I162*100</f>
        <v>199.21874999999997</v>
      </c>
      <c r="H162" s="130"/>
      <c r="I162" s="1">
        <v>1.28</v>
      </c>
    </row>
    <row r="163" spans="1:8" ht="21" customHeight="1" thickBot="1">
      <c r="A163" s="212" t="s">
        <v>213</v>
      </c>
      <c r="B163" s="213"/>
      <c r="C163" s="213"/>
      <c r="D163" s="213"/>
      <c r="E163" s="214"/>
      <c r="H163" s="130"/>
    </row>
    <row r="164" spans="1:9" ht="25.5">
      <c r="A164" s="104" t="s">
        <v>73</v>
      </c>
      <c r="B164" s="106" t="s">
        <v>230</v>
      </c>
      <c r="C164" s="120" t="s">
        <v>36</v>
      </c>
      <c r="D164" s="180" t="s">
        <v>344</v>
      </c>
      <c r="E164" s="181" t="s">
        <v>345</v>
      </c>
      <c r="F164" s="182"/>
      <c r="G164" s="183"/>
      <c r="H164" s="184"/>
      <c r="I164" s="180" t="s">
        <v>280</v>
      </c>
    </row>
    <row r="165" spans="1:11" ht="15.75" customHeight="1">
      <c r="A165" s="121"/>
      <c r="B165" s="122" t="s">
        <v>231</v>
      </c>
      <c r="C165" s="81" t="s">
        <v>36</v>
      </c>
      <c r="D165" s="185" t="s">
        <v>346</v>
      </c>
      <c r="E165" s="186" t="s">
        <v>347</v>
      </c>
      <c r="F165" s="182"/>
      <c r="G165" s="183"/>
      <c r="H165" s="183"/>
      <c r="I165" s="185" t="s">
        <v>281</v>
      </c>
      <c r="K165" s="172"/>
    </row>
    <row r="166" spans="1:9" ht="15" customHeight="1">
      <c r="A166" s="123" t="s">
        <v>243</v>
      </c>
      <c r="B166" s="105" t="s">
        <v>37</v>
      </c>
      <c r="C166" s="124" t="s">
        <v>38</v>
      </c>
      <c r="D166" s="187">
        <v>10</v>
      </c>
      <c r="E166" s="188">
        <v>100</v>
      </c>
      <c r="F166" s="182"/>
      <c r="G166" s="183"/>
      <c r="H166" s="183"/>
      <c r="I166" s="187">
        <v>10</v>
      </c>
    </row>
    <row r="167" spans="1:9" ht="16.5" customHeight="1">
      <c r="A167" s="123" t="s">
        <v>244</v>
      </c>
      <c r="B167" s="82" t="s">
        <v>39</v>
      </c>
      <c r="C167" s="81" t="s">
        <v>33</v>
      </c>
      <c r="D167" s="189">
        <v>1.11</v>
      </c>
      <c r="E167" s="190">
        <v>76.6</v>
      </c>
      <c r="F167" s="182"/>
      <c r="G167" s="183"/>
      <c r="H167" s="183"/>
      <c r="I167" s="189">
        <v>1.11</v>
      </c>
    </row>
    <row r="168" spans="1:9" ht="25.5">
      <c r="A168" s="73" t="s">
        <v>245</v>
      </c>
      <c r="B168" s="84" t="s">
        <v>97</v>
      </c>
      <c r="C168" s="81" t="s">
        <v>33</v>
      </c>
      <c r="D168" s="82">
        <v>31.9</v>
      </c>
      <c r="E168" s="83">
        <v>112.3</v>
      </c>
      <c r="I168" s="82">
        <v>30.9</v>
      </c>
    </row>
    <row r="169" spans="1:9" ht="26.25" customHeight="1">
      <c r="A169" s="73" t="s">
        <v>246</v>
      </c>
      <c r="B169" s="87" t="s">
        <v>98</v>
      </c>
      <c r="C169" s="81" t="s">
        <v>33</v>
      </c>
      <c r="D169" s="82">
        <v>93.1</v>
      </c>
      <c r="E169" s="83">
        <v>99.6</v>
      </c>
      <c r="I169" s="82">
        <v>96</v>
      </c>
    </row>
    <row r="170" spans="1:9" ht="39.75" customHeight="1">
      <c r="A170" s="211" t="s">
        <v>247</v>
      </c>
      <c r="B170" s="87" t="s">
        <v>232</v>
      </c>
      <c r="C170" s="81" t="s">
        <v>33</v>
      </c>
      <c r="D170" s="82">
        <v>77</v>
      </c>
      <c r="E170" s="83">
        <v>97.4</v>
      </c>
      <c r="I170" s="82">
        <v>76.7</v>
      </c>
    </row>
    <row r="171" spans="1:5" ht="16.5" customHeight="1">
      <c r="A171" s="215"/>
      <c r="B171" s="204" t="s">
        <v>85</v>
      </c>
      <c r="C171" s="205"/>
      <c r="D171" s="205"/>
      <c r="E171" s="206"/>
    </row>
    <row r="172" spans="1:9" ht="13.5" customHeight="1">
      <c r="A172" s="215"/>
      <c r="B172" s="87" t="s">
        <v>42</v>
      </c>
      <c r="C172" s="81" t="s">
        <v>33</v>
      </c>
      <c r="D172" s="82">
        <v>100</v>
      </c>
      <c r="E172" s="83">
        <v>100.5</v>
      </c>
      <c r="I172" s="82">
        <v>99.9</v>
      </c>
    </row>
    <row r="173" spans="1:9" ht="12.75" customHeight="1">
      <c r="A173" s="215"/>
      <c r="B173" s="87" t="s">
        <v>43</v>
      </c>
      <c r="C173" s="81" t="s">
        <v>33</v>
      </c>
      <c r="D173" s="82">
        <v>92.4</v>
      </c>
      <c r="E173" s="83">
        <v>103.5</v>
      </c>
      <c r="I173" s="82">
        <v>95.9</v>
      </c>
    </row>
    <row r="174" spans="1:9" ht="12" customHeight="1">
      <c r="A174" s="215"/>
      <c r="B174" s="87" t="s">
        <v>44</v>
      </c>
      <c r="C174" s="81" t="s">
        <v>33</v>
      </c>
      <c r="D174" s="82">
        <v>62.4</v>
      </c>
      <c r="E174" s="83">
        <v>103.5</v>
      </c>
      <c r="I174" s="82">
        <v>65.3</v>
      </c>
    </row>
    <row r="175" spans="1:9" ht="11.25" customHeight="1">
      <c r="A175" s="215"/>
      <c r="B175" s="87" t="s">
        <v>45</v>
      </c>
      <c r="C175" s="81" t="s">
        <v>47</v>
      </c>
      <c r="D175" s="82">
        <v>53.6</v>
      </c>
      <c r="E175" s="83">
        <v>95</v>
      </c>
      <c r="I175" s="82">
        <v>54.3</v>
      </c>
    </row>
    <row r="176" spans="1:9" ht="13.5" customHeight="1">
      <c r="A176" s="123" t="s">
        <v>248</v>
      </c>
      <c r="B176" s="87" t="s">
        <v>99</v>
      </c>
      <c r="C176" s="81" t="s">
        <v>3</v>
      </c>
      <c r="D176" s="82" t="s">
        <v>348</v>
      </c>
      <c r="E176" s="83" t="s">
        <v>282</v>
      </c>
      <c r="I176" s="82" t="s">
        <v>270</v>
      </c>
    </row>
    <row r="177" spans="1:9" ht="27.75" customHeight="1">
      <c r="A177" s="123" t="s">
        <v>249</v>
      </c>
      <c r="B177" s="87" t="s">
        <v>100</v>
      </c>
      <c r="C177" s="81" t="s">
        <v>3</v>
      </c>
      <c r="D177" s="82">
        <v>972</v>
      </c>
      <c r="E177" s="83">
        <v>100.2</v>
      </c>
      <c r="I177" s="82">
        <v>1042</v>
      </c>
    </row>
    <row r="178" spans="1:9" ht="27.75" customHeight="1">
      <c r="A178" s="123" t="s">
        <v>250</v>
      </c>
      <c r="B178" s="87" t="s">
        <v>101</v>
      </c>
      <c r="C178" s="81" t="s">
        <v>34</v>
      </c>
      <c r="D178" s="82">
        <v>0.496</v>
      </c>
      <c r="E178" s="83">
        <v>128.2</v>
      </c>
      <c r="I178" s="82">
        <v>0.28</v>
      </c>
    </row>
    <row r="179" spans="1:9" ht="29.25" customHeight="1" thickBot="1">
      <c r="A179" s="89" t="s">
        <v>251</v>
      </c>
      <c r="B179" s="125" t="s">
        <v>102</v>
      </c>
      <c r="C179" s="126" t="s">
        <v>34</v>
      </c>
      <c r="D179" s="147">
        <v>2.87</v>
      </c>
      <c r="E179" s="148">
        <v>104.4</v>
      </c>
      <c r="I179" s="147">
        <v>2.51</v>
      </c>
    </row>
    <row r="180" spans="1:5" ht="15" customHeight="1">
      <c r="A180" s="127"/>
      <c r="B180" s="44"/>
      <c r="C180" s="68"/>
      <c r="D180" s="44"/>
      <c r="E180" s="128"/>
    </row>
    <row r="181" spans="1:2" ht="24" customHeight="1">
      <c r="A181" s="51"/>
      <c r="B181" s="1" t="s">
        <v>269</v>
      </c>
    </row>
    <row r="182" ht="12.75">
      <c r="A182" s="51"/>
    </row>
    <row r="183" ht="12.75">
      <c r="A183" s="51"/>
    </row>
    <row r="189" ht="10.5" customHeight="1"/>
    <row r="190" ht="11.25" customHeight="1"/>
    <row r="191" ht="11.25" customHeight="1"/>
    <row r="192" ht="11.25" customHeight="1"/>
    <row r="193" ht="11.25" customHeight="1"/>
    <row r="196" ht="25.5" customHeight="1"/>
    <row r="197" ht="12.75" customHeight="1"/>
    <row r="288" ht="37.5" customHeight="1"/>
    <row r="299" ht="12.75" customHeight="1"/>
    <row r="300" ht="65.2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11" ht="13.5" customHeight="1"/>
    <row r="313" ht="12" customHeight="1"/>
    <row r="317" ht="13.5" customHeight="1"/>
    <row r="318" ht="64.5" customHeight="1"/>
    <row r="324" ht="13.5" customHeight="1"/>
    <row r="327" ht="14.25" customHeight="1"/>
    <row r="355" ht="12.75" customHeight="1"/>
    <row r="384" ht="13.5" customHeight="1"/>
    <row r="393" ht="39.75" customHeight="1"/>
    <row r="400" ht="13.5" customHeight="1"/>
    <row r="405" ht="14.25" customHeight="1"/>
    <row r="406" ht="24" customHeight="1"/>
  </sheetData>
  <sheetProtection/>
  <mergeCells count="43">
    <mergeCell ref="D7:D8"/>
    <mergeCell ref="A19:A31"/>
    <mergeCell ref="A1:E1"/>
    <mergeCell ref="A9:E9"/>
    <mergeCell ref="A18:E18"/>
    <mergeCell ref="A2:E2"/>
    <mergeCell ref="A5:E5"/>
    <mergeCell ref="B7:B8"/>
    <mergeCell ref="A3:E3"/>
    <mergeCell ref="E7:E8"/>
    <mergeCell ref="A4:E4"/>
    <mergeCell ref="B56:E56"/>
    <mergeCell ref="B20:E20"/>
    <mergeCell ref="A77:E77"/>
    <mergeCell ref="A68:E68"/>
    <mergeCell ref="A55:A67"/>
    <mergeCell ref="A7:A8"/>
    <mergeCell ref="C7:C8"/>
    <mergeCell ref="B43:E43"/>
    <mergeCell ref="A33:A54"/>
    <mergeCell ref="B34:E34"/>
    <mergeCell ref="A82:A88"/>
    <mergeCell ref="B95:E95"/>
    <mergeCell ref="A89:E89"/>
    <mergeCell ref="A93:E93"/>
    <mergeCell ref="A94:A106"/>
    <mergeCell ref="A78:A81"/>
    <mergeCell ref="B79:E79"/>
    <mergeCell ref="B123:E123"/>
    <mergeCell ref="A123:A126"/>
    <mergeCell ref="A127:E127"/>
    <mergeCell ref="B129:E129"/>
    <mergeCell ref="B108:E108"/>
    <mergeCell ref="A107:A113"/>
    <mergeCell ref="A117:E117"/>
    <mergeCell ref="A118:A122"/>
    <mergeCell ref="B119:E119"/>
    <mergeCell ref="B171:E171"/>
    <mergeCell ref="B161:E161"/>
    <mergeCell ref="A128:A143"/>
    <mergeCell ref="A144:A158"/>
    <mergeCell ref="A163:E163"/>
    <mergeCell ref="A170:A175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  <rowBreaks count="4" manualBreakCount="4">
    <brk id="48" max="4" man="1"/>
    <brk id="88" max="4" man="1"/>
    <brk id="126" max="4" man="1"/>
    <brk id="16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49.875" style="10" customWidth="1"/>
    <col min="2" max="2" width="10.75390625" style="13" customWidth="1"/>
    <col min="3" max="3" width="16.375" style="6" customWidth="1"/>
    <col min="4" max="4" width="18.25390625" style="6" customWidth="1"/>
    <col min="5" max="16384" width="9.125" style="5" customWidth="1"/>
  </cols>
  <sheetData>
    <row r="1" spans="1:4" ht="15.75">
      <c r="A1" s="8"/>
      <c r="B1" s="11"/>
      <c r="C1" s="258" t="s">
        <v>103</v>
      </c>
      <c r="D1" s="258"/>
    </row>
    <row r="2" spans="1:4" ht="15.75">
      <c r="A2" s="8"/>
      <c r="B2" s="11"/>
      <c r="C2" s="7"/>
      <c r="D2" s="7"/>
    </row>
    <row r="3" spans="1:4" ht="15" customHeight="1">
      <c r="A3" s="259" t="s">
        <v>104</v>
      </c>
      <c r="B3" s="259"/>
      <c r="C3" s="260"/>
      <c r="D3" s="260"/>
    </row>
    <row r="4" spans="1:4" ht="15">
      <c r="A4" s="260"/>
      <c r="B4" s="260"/>
      <c r="C4" s="260"/>
      <c r="D4" s="260"/>
    </row>
    <row r="5" spans="1:4" ht="21" customHeight="1">
      <c r="A5" s="261" t="s">
        <v>262</v>
      </c>
      <c r="B5" s="261"/>
      <c r="C5" s="261"/>
      <c r="D5" s="261"/>
    </row>
    <row r="6" spans="1:4" ht="21" customHeight="1">
      <c r="A6" s="261" t="s">
        <v>263</v>
      </c>
      <c r="B6" s="261"/>
      <c r="C6" s="261"/>
      <c r="D6" s="261"/>
    </row>
    <row r="7" spans="1:4" ht="21" customHeight="1">
      <c r="A7" s="261"/>
      <c r="B7" s="261"/>
      <c r="C7" s="261"/>
      <c r="D7" s="261"/>
    </row>
    <row r="8" spans="1:4" ht="15.75">
      <c r="A8" s="262" t="s">
        <v>285</v>
      </c>
      <c r="B8" s="262"/>
      <c r="C8" s="262"/>
      <c r="D8" s="262"/>
    </row>
    <row r="9" spans="1:4" ht="12.75" customHeight="1">
      <c r="A9" s="156"/>
      <c r="B9" s="157"/>
      <c r="C9" s="158"/>
      <c r="D9" s="158"/>
    </row>
    <row r="10" spans="1:4" ht="60.75" customHeight="1">
      <c r="A10" s="9"/>
      <c r="B10" s="12" t="s">
        <v>82</v>
      </c>
      <c r="C10" s="159" t="s">
        <v>105</v>
      </c>
      <c r="D10" s="160" t="s">
        <v>200</v>
      </c>
    </row>
    <row r="11" spans="1:4" ht="25.5">
      <c r="A11" s="161" t="s">
        <v>154</v>
      </c>
      <c r="B11" s="162" t="s">
        <v>34</v>
      </c>
      <c r="C11" s="163">
        <v>62.18</v>
      </c>
      <c r="D11" s="164" t="s">
        <v>286</v>
      </c>
    </row>
    <row r="12" spans="1:4" ht="15">
      <c r="A12" s="165" t="s">
        <v>107</v>
      </c>
      <c r="B12" s="166" t="s">
        <v>3</v>
      </c>
      <c r="C12" s="163">
        <v>107</v>
      </c>
      <c r="D12" s="164" t="s">
        <v>287</v>
      </c>
    </row>
    <row r="13" spans="1:4" ht="15">
      <c r="A13" s="165" t="s">
        <v>108</v>
      </c>
      <c r="B13" s="166" t="s">
        <v>46</v>
      </c>
      <c r="C13" s="163">
        <v>0</v>
      </c>
      <c r="D13" s="164"/>
    </row>
    <row r="14" spans="1:4" ht="15">
      <c r="A14" s="161" t="s">
        <v>109</v>
      </c>
      <c r="B14" s="162" t="s">
        <v>17</v>
      </c>
      <c r="C14" s="191">
        <v>28380.56</v>
      </c>
      <c r="D14" s="164" t="s">
        <v>288</v>
      </c>
    </row>
    <row r="15" spans="1:4" ht="38.25">
      <c r="A15" s="161" t="s">
        <v>106</v>
      </c>
      <c r="B15" s="162" t="s">
        <v>265</v>
      </c>
      <c r="C15" s="192">
        <v>4474586</v>
      </c>
      <c r="D15" s="164" t="s">
        <v>289</v>
      </c>
    </row>
    <row r="16" spans="1:4" ht="15">
      <c r="A16" s="165" t="s">
        <v>264</v>
      </c>
      <c r="B16" s="166" t="s">
        <v>265</v>
      </c>
      <c r="C16" s="192">
        <v>4474586</v>
      </c>
      <c r="D16" s="164" t="s">
        <v>289</v>
      </c>
    </row>
    <row r="17" spans="1:4" ht="15">
      <c r="A17" s="165"/>
      <c r="B17" s="166"/>
      <c r="C17" s="192"/>
      <c r="D17" s="164"/>
    </row>
    <row r="18" spans="1:4" ht="15">
      <c r="A18" s="165"/>
      <c r="B18" s="166"/>
      <c r="C18" s="192"/>
      <c r="D18" s="164"/>
    </row>
    <row r="19" spans="1:4" ht="15">
      <c r="A19" s="165" t="s">
        <v>182</v>
      </c>
      <c r="B19" s="166" t="s">
        <v>18</v>
      </c>
      <c r="C19" s="192"/>
      <c r="D19" s="164"/>
    </row>
    <row r="20" spans="1:4" ht="15">
      <c r="A20" s="165" t="s">
        <v>160</v>
      </c>
      <c r="B20" s="166"/>
      <c r="C20" s="192">
        <v>58984</v>
      </c>
      <c r="D20" s="164" t="s">
        <v>290</v>
      </c>
    </row>
    <row r="21" spans="1:4" ht="15">
      <c r="A21" s="165" t="s">
        <v>161</v>
      </c>
      <c r="B21" s="166"/>
      <c r="C21" s="192">
        <v>272295</v>
      </c>
      <c r="D21" s="164" t="s">
        <v>291</v>
      </c>
    </row>
    <row r="22" spans="1:4" ht="15">
      <c r="A22" s="165" t="s">
        <v>233</v>
      </c>
      <c r="B22" s="166"/>
      <c r="C22" s="192"/>
      <c r="D22" s="164"/>
    </row>
    <row r="23" spans="1:4" ht="15">
      <c r="A23" s="165" t="s">
        <v>234</v>
      </c>
      <c r="B23" s="166"/>
      <c r="C23" s="192">
        <v>0</v>
      </c>
      <c r="D23" s="164"/>
    </row>
    <row r="24" spans="1:4" ht="15">
      <c r="A24" s="165" t="s">
        <v>162</v>
      </c>
      <c r="B24" s="166" t="s">
        <v>18</v>
      </c>
      <c r="C24" s="192">
        <v>2329</v>
      </c>
      <c r="D24" s="164" t="s">
        <v>292</v>
      </c>
    </row>
    <row r="25" spans="1:4" ht="15">
      <c r="A25" s="165" t="s">
        <v>166</v>
      </c>
      <c r="B25" s="166" t="s">
        <v>18</v>
      </c>
      <c r="C25" s="191">
        <v>166.39</v>
      </c>
      <c r="D25" s="164" t="s">
        <v>293</v>
      </c>
    </row>
  </sheetData>
  <sheetProtection/>
  <mergeCells count="6">
    <mergeCell ref="C1:D1"/>
    <mergeCell ref="A3:D4"/>
    <mergeCell ref="A5:D5"/>
    <mergeCell ref="A8:D8"/>
    <mergeCell ref="A6:D6"/>
    <mergeCell ref="A7:D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2">
      <selection activeCell="A12" sqref="A12"/>
    </sheetView>
  </sheetViews>
  <sheetFormatPr defaultColWidth="9.00390625" defaultRowHeight="12.75"/>
  <cols>
    <col min="1" max="1" width="38.25390625" style="28" customWidth="1"/>
    <col min="2" max="2" width="8.875" style="14" hidden="1" customWidth="1"/>
    <col min="3" max="3" width="18.875" style="32" customWidth="1"/>
    <col min="4" max="5" width="14.75390625" style="15" customWidth="1"/>
    <col min="6" max="6" width="28.75390625" style="15" hidden="1" customWidth="1"/>
    <col min="7" max="16384" width="9.125" style="15" customWidth="1"/>
  </cols>
  <sheetData>
    <row r="1" spans="4:5" ht="15.75">
      <c r="D1" s="258" t="s">
        <v>110</v>
      </c>
      <c r="E1" s="263"/>
    </row>
    <row r="3" spans="1:5" ht="28.5" customHeight="1">
      <c r="A3" s="264" t="s">
        <v>111</v>
      </c>
      <c r="B3" s="264"/>
      <c r="C3" s="264"/>
      <c r="D3" s="264"/>
      <c r="E3" s="264"/>
    </row>
    <row r="4" spans="2:5" ht="15.75" hidden="1">
      <c r="B4" s="16" t="s">
        <v>112</v>
      </c>
      <c r="C4" s="16"/>
      <c r="D4" s="265" t="s">
        <v>113</v>
      </c>
      <c r="E4" s="266"/>
    </row>
    <row r="5" spans="1:5" ht="78" customHeight="1">
      <c r="A5" s="9"/>
      <c r="B5" s="12" t="s">
        <v>114</v>
      </c>
      <c r="C5" s="17" t="s">
        <v>82</v>
      </c>
      <c r="D5" s="17" t="s">
        <v>115</v>
      </c>
      <c r="E5" s="17" t="s">
        <v>181</v>
      </c>
    </row>
    <row r="6" spans="1:5" ht="46.5" customHeight="1">
      <c r="A6" s="29" t="s">
        <v>252</v>
      </c>
      <c r="B6" s="16"/>
      <c r="C6" s="20" t="s">
        <v>116</v>
      </c>
      <c r="D6" s="19"/>
      <c r="E6" s="20"/>
    </row>
    <row r="7" spans="1:5" ht="23.25" customHeight="1" hidden="1">
      <c r="A7" s="30"/>
      <c r="B7" s="22"/>
      <c r="C7" s="16"/>
      <c r="D7" s="21"/>
      <c r="E7" s="21"/>
    </row>
    <row r="8" spans="1:5" ht="24" customHeight="1" hidden="1">
      <c r="A8" s="30"/>
      <c r="B8" s="22"/>
      <c r="C8" s="16"/>
      <c r="D8" s="21"/>
      <c r="E8" s="21"/>
    </row>
    <row r="9" spans="1:5" ht="24" customHeight="1" hidden="1">
      <c r="A9" s="30"/>
      <c r="B9" s="22"/>
      <c r="C9" s="16"/>
      <c r="D9" s="21"/>
      <c r="E9" s="21"/>
    </row>
    <row r="10" spans="1:5" ht="24" customHeight="1" hidden="1">
      <c r="A10" s="30"/>
      <c r="B10" s="22"/>
      <c r="C10" s="16"/>
      <c r="D10" s="21"/>
      <c r="E10" s="21"/>
    </row>
    <row r="11" spans="1:5" ht="31.5" customHeight="1" hidden="1">
      <c r="A11" s="31" t="s">
        <v>117</v>
      </c>
      <c r="B11" s="16"/>
      <c r="C11" s="20" t="s">
        <v>118</v>
      </c>
      <c r="D11" s="23" t="s">
        <v>119</v>
      </c>
      <c r="E11" s="24"/>
    </row>
    <row r="12" spans="1:5" ht="53.25" customHeight="1">
      <c r="A12" s="31"/>
      <c r="B12" s="22" t="s">
        <v>120</v>
      </c>
      <c r="C12" s="16" t="s">
        <v>118</v>
      </c>
      <c r="D12" s="25"/>
      <c r="E12" s="25"/>
    </row>
    <row r="13" spans="1:5" ht="14.25" customHeight="1">
      <c r="A13" s="30"/>
      <c r="B13" s="16"/>
      <c r="C13" s="20"/>
      <c r="D13" s="25"/>
      <c r="E13" s="25"/>
    </row>
    <row r="14" spans="1:5" ht="13.5" customHeight="1">
      <c r="A14" s="31"/>
      <c r="B14" s="16"/>
      <c r="C14" s="20"/>
      <c r="D14" s="26"/>
      <c r="E14" s="27"/>
    </row>
    <row r="15" spans="1:5" ht="32.25" customHeight="1" hidden="1">
      <c r="A15" s="31" t="s">
        <v>121</v>
      </c>
      <c r="B15" s="16"/>
      <c r="C15" s="20" t="s">
        <v>118</v>
      </c>
      <c r="D15" s="23" t="s">
        <v>122</v>
      </c>
      <c r="E15" s="24"/>
    </row>
    <row r="16" spans="1:5" ht="32.25" customHeight="1" hidden="1">
      <c r="A16" s="31" t="s">
        <v>123</v>
      </c>
      <c r="B16" s="16"/>
      <c r="C16" s="20" t="s">
        <v>124</v>
      </c>
      <c r="D16" s="23" t="s">
        <v>125</v>
      </c>
      <c r="E16" s="24"/>
    </row>
    <row r="17" spans="1:5" ht="27" customHeight="1" hidden="1">
      <c r="A17" s="31" t="s">
        <v>126</v>
      </c>
      <c r="B17" s="16"/>
      <c r="C17" s="20" t="s">
        <v>127</v>
      </c>
      <c r="D17" s="19">
        <v>10</v>
      </c>
      <c r="E17" s="20">
        <v>0</v>
      </c>
    </row>
    <row r="18" spans="1:5" ht="25.5" customHeight="1" hidden="1">
      <c r="A18" s="31"/>
      <c r="B18" s="16"/>
      <c r="C18" s="20"/>
      <c r="D18" s="19"/>
      <c r="E18" s="20"/>
    </row>
    <row r="19" spans="1:5" ht="27" customHeight="1" hidden="1">
      <c r="A19" s="31"/>
      <c r="B19" s="16"/>
      <c r="C19" s="20"/>
      <c r="D19" s="19"/>
      <c r="E19" s="20"/>
    </row>
    <row r="20" spans="1:5" s="14" customFormat="1" ht="30" customHeight="1" hidden="1">
      <c r="A20" s="31" t="s">
        <v>128</v>
      </c>
      <c r="B20" s="18" t="s">
        <v>129</v>
      </c>
      <c r="C20" s="16"/>
      <c r="D20" s="22"/>
      <c r="E20" s="22"/>
    </row>
    <row r="21" spans="1:5" ht="33.75" customHeight="1">
      <c r="A21" s="29" t="s">
        <v>195</v>
      </c>
      <c r="B21" s="22"/>
      <c r="D21" s="21"/>
      <c r="E21" s="21"/>
    </row>
    <row r="22" spans="1:5" ht="30" customHeight="1" hidden="1">
      <c r="A22" s="31" t="s">
        <v>130</v>
      </c>
      <c r="B22" s="22" t="s">
        <v>120</v>
      </c>
      <c r="C22" s="16" t="s">
        <v>131</v>
      </c>
      <c r="D22" s="21">
        <v>3</v>
      </c>
      <c r="E22" s="21"/>
    </row>
    <row r="23" spans="1:5" ht="30" customHeight="1">
      <c r="A23" s="31" t="s">
        <v>132</v>
      </c>
      <c r="B23" s="22"/>
      <c r="C23" s="16" t="s">
        <v>199</v>
      </c>
      <c r="D23" s="21"/>
      <c r="E23" s="21"/>
    </row>
    <row r="24" spans="1:5" ht="30" customHeight="1">
      <c r="A24" s="31" t="s">
        <v>133</v>
      </c>
      <c r="B24" s="22"/>
      <c r="C24" s="16" t="s">
        <v>134</v>
      </c>
      <c r="D24" s="21"/>
      <c r="E24" s="21"/>
    </row>
    <row r="25" spans="1:5" ht="30" customHeight="1">
      <c r="A25" s="30" t="s">
        <v>135</v>
      </c>
      <c r="B25" s="22"/>
      <c r="C25" s="16" t="s">
        <v>136</v>
      </c>
      <c r="D25" s="21"/>
      <c r="E25" s="21"/>
    </row>
    <row r="26" spans="1:5" ht="30.75" customHeight="1">
      <c r="A26" s="30" t="s">
        <v>137</v>
      </c>
      <c r="B26" s="22"/>
      <c r="C26" s="16" t="s">
        <v>178</v>
      </c>
      <c r="D26" s="21"/>
      <c r="E26" s="21"/>
    </row>
    <row r="27" spans="1:5" ht="30.75" customHeight="1">
      <c r="A27" s="31" t="s">
        <v>179</v>
      </c>
      <c r="B27" s="18"/>
      <c r="C27" s="20" t="s">
        <v>180</v>
      </c>
      <c r="D27" s="21"/>
      <c r="E27" s="21"/>
    </row>
    <row r="28" spans="1:5" ht="22.5" customHeight="1">
      <c r="A28" s="31" t="s">
        <v>138</v>
      </c>
      <c r="B28" s="22"/>
      <c r="C28" s="16" t="s">
        <v>136</v>
      </c>
      <c r="D28" s="21"/>
      <c r="E28" s="21"/>
    </row>
    <row r="29" spans="1:5" ht="15.75">
      <c r="A29" s="30"/>
      <c r="B29" s="22"/>
      <c r="C29" s="16"/>
      <c r="D29" s="21"/>
      <c r="E29" s="21"/>
    </row>
    <row r="30" spans="1:5" ht="15.75">
      <c r="A30" s="30"/>
      <c r="B30" s="22"/>
      <c r="C30" s="16"/>
      <c r="D30" s="21"/>
      <c r="E30" s="21"/>
    </row>
    <row r="31" spans="1:5" ht="15.75">
      <c r="A31" s="30"/>
      <c r="B31" s="22"/>
      <c r="C31" s="20"/>
      <c r="D31" s="21"/>
      <c r="E31" s="21"/>
    </row>
    <row r="32" spans="1:5" ht="15.75">
      <c r="A32" s="30"/>
      <c r="B32" s="18"/>
      <c r="C32" s="16"/>
      <c r="D32" s="21"/>
      <c r="E32" s="21"/>
    </row>
    <row r="33" spans="1:5" ht="15.75">
      <c r="A33" s="30"/>
      <c r="B33" s="22"/>
      <c r="C33" s="16"/>
      <c r="D33" s="21"/>
      <c r="E33" s="21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B1">
      <selection activeCell="A1" sqref="A1:M1"/>
    </sheetView>
  </sheetViews>
  <sheetFormatPr defaultColWidth="9.00390625" defaultRowHeight="12.75"/>
  <cols>
    <col min="1" max="1" width="25.75390625" style="28" customWidth="1"/>
    <col min="2" max="2" width="12.875" style="14" customWidth="1"/>
    <col min="3" max="3" width="12.00390625" style="32" customWidth="1"/>
    <col min="4" max="4" width="12.125" style="15" customWidth="1"/>
    <col min="5" max="8" width="9.125" style="15" customWidth="1"/>
    <col min="9" max="9" width="12.00390625" style="15" customWidth="1"/>
    <col min="10" max="10" width="9.125" style="15" customWidth="1"/>
    <col min="11" max="11" width="8.00390625" style="15" customWidth="1"/>
    <col min="12" max="12" width="15.00390625" style="15" customWidth="1"/>
    <col min="13" max="13" width="0.2421875" style="15" customWidth="1"/>
    <col min="14" max="16384" width="9.125" style="15" customWidth="1"/>
  </cols>
  <sheetData>
    <row r="1" spans="1:13" ht="15.75" customHeight="1">
      <c r="A1" s="268" t="s">
        <v>140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</row>
    <row r="2" spans="1:13" ht="15.75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</row>
    <row r="3" spans="1:13" ht="15.75">
      <c r="A3" s="269" t="s">
        <v>151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</row>
    <row r="4" spans="1:13" ht="15.75" customHeight="1">
      <c r="A4" s="270" t="s">
        <v>152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33"/>
    </row>
    <row r="5" spans="1:13" ht="15.75">
      <c r="A5" s="270" t="s">
        <v>163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33"/>
    </row>
    <row r="6" spans="1:13" ht="16.5" thickBot="1">
      <c r="A6" s="36"/>
      <c r="B6" s="37"/>
      <c r="C6" s="37"/>
      <c r="D6" s="37"/>
      <c r="E6" s="37"/>
      <c r="F6" s="37"/>
      <c r="G6" s="37"/>
      <c r="H6" s="37"/>
      <c r="I6" s="37"/>
      <c r="J6" s="271"/>
      <c r="K6" s="271"/>
      <c r="L6" s="38"/>
      <c r="M6" s="33"/>
    </row>
    <row r="7" spans="1:13" ht="78.75" customHeight="1" thickBot="1">
      <c r="A7" s="273" t="s">
        <v>146</v>
      </c>
      <c r="B7" s="275" t="s">
        <v>147</v>
      </c>
      <c r="C7" s="273" t="s">
        <v>148</v>
      </c>
      <c r="D7" s="275" t="s">
        <v>149</v>
      </c>
      <c r="E7" s="278" t="s">
        <v>174</v>
      </c>
      <c r="F7" s="279"/>
      <c r="G7" s="278" t="s">
        <v>175</v>
      </c>
      <c r="H7" s="279"/>
      <c r="I7" s="43" t="s">
        <v>198</v>
      </c>
      <c r="J7" s="278" t="s">
        <v>176</v>
      </c>
      <c r="K7" s="279"/>
      <c r="L7" s="273" t="s">
        <v>150</v>
      </c>
      <c r="M7" s="33"/>
    </row>
    <row r="8" spans="1:13" ht="16.5" thickBot="1">
      <c r="A8" s="274"/>
      <c r="B8" s="276"/>
      <c r="C8" s="274"/>
      <c r="D8" s="276"/>
      <c r="E8" s="34" t="s">
        <v>141</v>
      </c>
      <c r="F8" s="35" t="s">
        <v>142</v>
      </c>
      <c r="G8" s="34" t="s">
        <v>143</v>
      </c>
      <c r="H8" s="34" t="s">
        <v>144</v>
      </c>
      <c r="I8" s="43"/>
      <c r="J8" s="34" t="s">
        <v>141</v>
      </c>
      <c r="K8" s="34" t="s">
        <v>144</v>
      </c>
      <c r="L8" s="274"/>
      <c r="M8" s="33"/>
    </row>
    <row r="9" spans="1:13" ht="15.75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33"/>
    </row>
    <row r="10" spans="1:13" ht="15.75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33"/>
    </row>
    <row r="11" spans="1:13" ht="15.75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33"/>
    </row>
    <row r="12" spans="1:13" ht="15.75">
      <c r="A12" s="39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33"/>
    </row>
    <row r="13" spans="1:13" ht="15.75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33"/>
    </row>
    <row r="14" spans="1:13" ht="15.75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</row>
    <row r="15" spans="1:13" ht="15.75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33"/>
    </row>
    <row r="16" spans="1:13" ht="15.75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3"/>
    </row>
    <row r="17" spans="1:13" ht="15.75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</row>
    <row r="18" spans="1:13" ht="15.75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33"/>
    </row>
    <row r="19" spans="1:13" ht="15.75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33"/>
    </row>
    <row r="20" spans="1:13" ht="15.75">
      <c r="A20" s="3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33"/>
    </row>
    <row r="21" spans="1:13" ht="15.75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33"/>
    </row>
    <row r="22" spans="1:13" ht="15.75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33"/>
    </row>
    <row r="23" spans="1:13" ht="15.75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33"/>
    </row>
    <row r="24" spans="1:13" ht="15.7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33"/>
    </row>
    <row r="25" spans="1:13" ht="15.75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33"/>
    </row>
    <row r="26" spans="1:13" ht="15.75">
      <c r="A26" s="3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33"/>
    </row>
    <row r="27" spans="1:13" ht="16.5" thickBot="1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33"/>
    </row>
    <row r="28" spans="1:13" ht="15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3"/>
    </row>
    <row r="29" spans="1:13" ht="15.75">
      <c r="A29" s="267" t="s">
        <v>190</v>
      </c>
      <c r="B29" s="267"/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</row>
    <row r="30" spans="1:13" ht="15.75">
      <c r="A30" s="277" t="s">
        <v>145</v>
      </c>
      <c r="B30" s="277"/>
      <c r="C30" s="277"/>
      <c r="D30" s="277"/>
      <c r="E30" s="277"/>
      <c r="F30" s="36"/>
      <c r="G30" s="36"/>
      <c r="H30" s="36"/>
      <c r="I30" s="36"/>
      <c r="J30" s="36"/>
      <c r="K30" s="36"/>
      <c r="L30" s="36"/>
      <c r="M30" s="33"/>
    </row>
    <row r="31" spans="1:13" ht="15.75">
      <c r="A31" s="272" t="s">
        <v>177</v>
      </c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</row>
    <row r="32" spans="1:13" ht="15.75">
      <c r="A32" s="272"/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</row>
  </sheetData>
  <sheetProtection/>
  <mergeCells count="17">
    <mergeCell ref="A31:M32"/>
    <mergeCell ref="A7:A8"/>
    <mergeCell ref="B7:B8"/>
    <mergeCell ref="C7:C8"/>
    <mergeCell ref="D7:D8"/>
    <mergeCell ref="L7:L8"/>
    <mergeCell ref="A30:E30"/>
    <mergeCell ref="E7:F7"/>
    <mergeCell ref="G7:H7"/>
    <mergeCell ref="J7:K7"/>
    <mergeCell ref="A29:M29"/>
    <mergeCell ref="A1:M1"/>
    <mergeCell ref="A2:M2"/>
    <mergeCell ref="A3:M3"/>
    <mergeCell ref="A5:L5"/>
    <mergeCell ref="A4:L4"/>
    <mergeCell ref="J6:K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8"/>
  <sheetViews>
    <sheetView zoomScaleSheetLayoutView="80" zoomScalePageLayoutView="0" workbookViewId="0" topLeftCell="A1">
      <selection activeCell="E12" sqref="E12"/>
    </sheetView>
  </sheetViews>
  <sheetFormatPr defaultColWidth="40.75390625" defaultRowHeight="12.75"/>
  <cols>
    <col min="1" max="1" width="28.75390625" style="1" customWidth="1"/>
    <col min="2" max="2" width="18.75390625" style="1" customWidth="1"/>
    <col min="3" max="3" width="16.00390625" style="60" customWidth="1"/>
    <col min="4" max="4" width="14.75390625" style="57" customWidth="1"/>
    <col min="5" max="5" width="63.00390625" style="54" customWidth="1"/>
    <col min="6" max="6" width="21.25390625" style="1" customWidth="1"/>
    <col min="7" max="16384" width="40.75390625" style="1" customWidth="1"/>
  </cols>
  <sheetData>
    <row r="1" spans="5:15" ht="15.75">
      <c r="E1" s="55" t="s">
        <v>139</v>
      </c>
      <c r="F1" s="50"/>
      <c r="G1" s="50"/>
      <c r="H1" s="50"/>
      <c r="I1" s="50"/>
      <c r="J1" s="50"/>
      <c r="K1" s="50"/>
      <c r="L1" s="50"/>
      <c r="M1" s="50"/>
      <c r="N1" s="50"/>
      <c r="O1" s="50"/>
    </row>
    <row r="2" ht="13.5">
      <c r="D2" s="58"/>
    </row>
    <row r="3" spans="2:4" ht="20.25" customHeight="1">
      <c r="B3" s="48" t="s">
        <v>186</v>
      </c>
      <c r="C3" s="61"/>
      <c r="D3" s="59"/>
    </row>
    <row r="4" spans="1:4" ht="15.75">
      <c r="A4" s="1" t="s">
        <v>266</v>
      </c>
      <c r="B4" s="49"/>
      <c r="C4" s="61"/>
      <c r="D4" s="59"/>
    </row>
    <row r="5" spans="2:4" ht="12.75">
      <c r="B5" s="282" t="s">
        <v>188</v>
      </c>
      <c r="C5" s="282"/>
      <c r="D5" s="282"/>
    </row>
    <row r="6" spans="2:4" ht="15.75">
      <c r="B6" s="49" t="s">
        <v>294</v>
      </c>
      <c r="C6" s="61"/>
      <c r="D6" s="59"/>
    </row>
    <row r="7" ht="13.5" thickBot="1"/>
    <row r="8" spans="1:5" ht="12.75" customHeight="1">
      <c r="A8" s="291" t="s">
        <v>189</v>
      </c>
      <c r="B8" s="292"/>
      <c r="C8" s="289" t="s">
        <v>185</v>
      </c>
      <c r="D8" s="290"/>
      <c r="E8" s="283" t="s">
        <v>197</v>
      </c>
    </row>
    <row r="9" spans="1:5" ht="57.75" customHeight="1">
      <c r="A9" s="293"/>
      <c r="B9" s="294"/>
      <c r="C9" s="62" t="s">
        <v>295</v>
      </c>
      <c r="D9" s="56" t="s">
        <v>296</v>
      </c>
      <c r="E9" s="284"/>
    </row>
    <row r="10" spans="1:5" ht="12.75" customHeight="1">
      <c r="A10" s="295" t="s">
        <v>183</v>
      </c>
      <c r="B10" s="178" t="s">
        <v>184</v>
      </c>
      <c r="C10" s="285" t="s">
        <v>343</v>
      </c>
      <c r="D10" s="287" t="s">
        <v>342</v>
      </c>
      <c r="E10" s="284"/>
    </row>
    <row r="11" spans="1:5" ht="12.75">
      <c r="A11" s="296"/>
      <c r="B11" s="179"/>
      <c r="C11" s="286"/>
      <c r="D11" s="288"/>
      <c r="E11" s="284"/>
    </row>
    <row r="12" spans="1:5" s="54" customFormat="1" ht="86.25" customHeight="1">
      <c r="A12" s="170" t="s">
        <v>297</v>
      </c>
      <c r="B12" s="193" t="s">
        <v>271</v>
      </c>
      <c r="C12" s="194">
        <v>100000</v>
      </c>
      <c r="D12" s="194">
        <v>30984.76</v>
      </c>
      <c r="E12" s="195" t="s">
        <v>298</v>
      </c>
    </row>
    <row r="13" spans="1:5" s="54" customFormat="1" ht="69.75" customHeight="1">
      <c r="A13" s="170" t="s">
        <v>299</v>
      </c>
      <c r="B13" s="168"/>
      <c r="C13" s="194">
        <v>900000</v>
      </c>
      <c r="D13" s="194">
        <v>0</v>
      </c>
      <c r="E13" s="195" t="s">
        <v>300</v>
      </c>
    </row>
    <row r="14" spans="1:5" s="54" customFormat="1" ht="69.75" customHeight="1">
      <c r="A14" s="170"/>
      <c r="B14" s="168"/>
      <c r="C14" s="194">
        <v>2000</v>
      </c>
      <c r="D14" s="194">
        <v>0</v>
      </c>
      <c r="E14" s="195" t="s">
        <v>301</v>
      </c>
    </row>
    <row r="15" spans="1:5" s="54" customFormat="1" ht="69.75" customHeight="1">
      <c r="A15" s="170"/>
      <c r="B15" s="168"/>
      <c r="C15" s="194">
        <v>20000</v>
      </c>
      <c r="D15" s="194">
        <v>0</v>
      </c>
      <c r="E15" s="195" t="s">
        <v>302</v>
      </c>
    </row>
    <row r="16" spans="1:5" s="54" customFormat="1" ht="69.75" customHeight="1">
      <c r="A16" s="170"/>
      <c r="B16" s="168"/>
      <c r="C16" s="196">
        <f>SUM(C12:C15)</f>
        <v>1022000</v>
      </c>
      <c r="D16" s="196">
        <f>SUM(D12:D15)</f>
        <v>30984.76</v>
      </c>
      <c r="E16" s="197" t="s">
        <v>303</v>
      </c>
    </row>
    <row r="17" spans="1:5" s="54" customFormat="1" ht="69.75" customHeight="1">
      <c r="A17" s="170"/>
      <c r="B17" s="168"/>
      <c r="C17" s="194">
        <v>250000</v>
      </c>
      <c r="D17" s="194">
        <v>26791.88</v>
      </c>
      <c r="E17" s="195" t="s">
        <v>304</v>
      </c>
    </row>
    <row r="18" spans="1:5" s="54" customFormat="1" ht="69.75" customHeight="1">
      <c r="A18" s="170"/>
      <c r="B18" s="168"/>
      <c r="C18" s="194">
        <v>150000</v>
      </c>
      <c r="D18" s="194">
        <v>3800</v>
      </c>
      <c r="E18" s="195" t="s">
        <v>305</v>
      </c>
    </row>
    <row r="19" spans="1:5" s="54" customFormat="1" ht="69.75" customHeight="1">
      <c r="A19" s="170"/>
      <c r="B19" s="168"/>
      <c r="C19" s="196">
        <f>C18+C17</f>
        <v>400000</v>
      </c>
      <c r="D19" s="196">
        <f>D18+D17</f>
        <v>30591.88</v>
      </c>
      <c r="E19" s="197" t="s">
        <v>306</v>
      </c>
    </row>
    <row r="20" spans="1:5" s="54" customFormat="1" ht="69.75" customHeight="1">
      <c r="A20" s="170"/>
      <c r="B20" s="168"/>
      <c r="C20" s="194">
        <v>100000</v>
      </c>
      <c r="D20" s="194">
        <v>0</v>
      </c>
      <c r="E20" s="195" t="s">
        <v>307</v>
      </c>
    </row>
    <row r="21" spans="1:5" s="54" customFormat="1" ht="69.75" customHeight="1">
      <c r="A21" s="170"/>
      <c r="B21" s="168"/>
      <c r="C21" s="194">
        <v>515280</v>
      </c>
      <c r="D21" s="194">
        <v>8936.8</v>
      </c>
      <c r="E21" s="195" t="s">
        <v>308</v>
      </c>
    </row>
    <row r="22" spans="1:5" s="54" customFormat="1" ht="69.75" customHeight="1">
      <c r="A22" s="170"/>
      <c r="B22" s="168"/>
      <c r="C22" s="194">
        <v>604600</v>
      </c>
      <c r="D22" s="194">
        <v>0</v>
      </c>
      <c r="E22" s="195" t="s">
        <v>309</v>
      </c>
    </row>
    <row r="23" spans="1:5" s="54" customFormat="1" ht="69.75" customHeight="1">
      <c r="A23" s="170"/>
      <c r="B23" s="168"/>
      <c r="C23" s="194">
        <v>419000</v>
      </c>
      <c r="D23" s="194">
        <v>0</v>
      </c>
      <c r="E23" s="195" t="s">
        <v>310</v>
      </c>
    </row>
    <row r="24" spans="1:5" s="54" customFormat="1" ht="69.75" customHeight="1">
      <c r="A24" s="170"/>
      <c r="B24" s="168"/>
      <c r="C24" s="194">
        <v>200000</v>
      </c>
      <c r="D24" s="194">
        <v>0</v>
      </c>
      <c r="E24" s="195" t="s">
        <v>309</v>
      </c>
    </row>
    <row r="25" spans="1:5" s="54" customFormat="1" ht="69.75" customHeight="1">
      <c r="A25" s="170"/>
      <c r="B25" s="168"/>
      <c r="C25" s="194">
        <v>46500</v>
      </c>
      <c r="D25" s="194">
        <v>0</v>
      </c>
      <c r="E25" s="195" t="s">
        <v>310</v>
      </c>
    </row>
    <row r="26" spans="1:5" s="54" customFormat="1" ht="79.5" customHeight="1">
      <c r="A26" s="170"/>
      <c r="B26" s="168"/>
      <c r="C26" s="194">
        <v>10135</v>
      </c>
      <c r="D26" s="194">
        <v>0</v>
      </c>
      <c r="E26" s="195" t="s">
        <v>311</v>
      </c>
    </row>
    <row r="27" spans="1:5" s="54" customFormat="1" ht="69.75" customHeight="1">
      <c r="A27" s="170"/>
      <c r="B27" s="168"/>
      <c r="C27" s="196">
        <f>SUM(C20:C26)</f>
        <v>1895515</v>
      </c>
      <c r="D27" s="196">
        <f>SUM(D20:D26)</f>
        <v>8936.8</v>
      </c>
      <c r="E27" s="197" t="s">
        <v>312</v>
      </c>
    </row>
    <row r="28" spans="1:5" s="54" customFormat="1" ht="69.75" customHeight="1">
      <c r="A28" s="170"/>
      <c r="B28" s="168"/>
      <c r="C28" s="194">
        <v>5464241</v>
      </c>
      <c r="D28" s="194">
        <v>964338.1</v>
      </c>
      <c r="E28" s="195" t="s">
        <v>313</v>
      </c>
    </row>
    <row r="29" spans="1:5" s="54" customFormat="1" ht="69.75" customHeight="1">
      <c r="A29" s="171"/>
      <c r="B29" s="167"/>
      <c r="C29" s="194">
        <v>609998.26</v>
      </c>
      <c r="D29" s="194">
        <v>2653.05</v>
      </c>
      <c r="E29" s="195" t="s">
        <v>314</v>
      </c>
    </row>
    <row r="30" spans="1:5" s="54" customFormat="1" ht="69.75" customHeight="1">
      <c r="A30" s="171"/>
      <c r="B30" s="167"/>
      <c r="C30" s="194">
        <v>1278220</v>
      </c>
      <c r="D30" s="194">
        <v>234007.32</v>
      </c>
      <c r="E30" s="195" t="s">
        <v>315</v>
      </c>
    </row>
    <row r="31" spans="1:5" s="54" customFormat="1" ht="69.75" customHeight="1">
      <c r="A31" s="171"/>
      <c r="B31" s="167"/>
      <c r="C31" s="194">
        <v>2650000</v>
      </c>
      <c r="D31" s="194">
        <v>959192.88</v>
      </c>
      <c r="E31" s="195" t="s">
        <v>316</v>
      </c>
    </row>
    <row r="32" spans="1:5" s="54" customFormat="1" ht="69.75" customHeight="1">
      <c r="A32" s="171"/>
      <c r="B32" s="169"/>
      <c r="C32" s="194">
        <v>20000</v>
      </c>
      <c r="D32" s="194">
        <v>0</v>
      </c>
      <c r="E32" s="195" t="s">
        <v>317</v>
      </c>
    </row>
    <row r="33" spans="1:5" s="54" customFormat="1" ht="69.75" customHeight="1">
      <c r="A33" s="171"/>
      <c r="B33" s="167"/>
      <c r="C33" s="194">
        <v>200000</v>
      </c>
      <c r="D33" s="194">
        <v>0</v>
      </c>
      <c r="E33" s="195" t="s">
        <v>318</v>
      </c>
    </row>
    <row r="34" spans="1:5" s="54" customFormat="1" ht="69.75" customHeight="1">
      <c r="A34" s="171"/>
      <c r="B34" s="167"/>
      <c r="C34" s="194">
        <v>1030000</v>
      </c>
      <c r="D34" s="194">
        <v>26374.97</v>
      </c>
      <c r="E34" s="195" t="s">
        <v>319</v>
      </c>
    </row>
    <row r="35" spans="1:5" s="54" customFormat="1" ht="69.75" customHeight="1">
      <c r="A35" s="171"/>
      <c r="B35" s="167"/>
      <c r="C35" s="194">
        <v>50000</v>
      </c>
      <c r="D35" s="194">
        <v>0</v>
      </c>
      <c r="E35" s="195" t="s">
        <v>320</v>
      </c>
    </row>
    <row r="36" spans="1:5" s="54" customFormat="1" ht="69.75" customHeight="1">
      <c r="A36" s="171"/>
      <c r="B36" s="167"/>
      <c r="C36" s="194">
        <v>850000</v>
      </c>
      <c r="D36" s="194">
        <v>0</v>
      </c>
      <c r="E36" s="195" t="s">
        <v>321</v>
      </c>
    </row>
    <row r="37" spans="1:5" s="54" customFormat="1" ht="69.75" customHeight="1">
      <c r="A37" s="171"/>
      <c r="B37" s="167"/>
      <c r="C37" s="194">
        <v>20000</v>
      </c>
      <c r="D37" s="194">
        <v>0</v>
      </c>
      <c r="E37" s="195" t="s">
        <v>322</v>
      </c>
    </row>
    <row r="38" spans="1:5" s="54" customFormat="1" ht="69.75" customHeight="1">
      <c r="A38" s="171"/>
      <c r="B38" s="167"/>
      <c r="C38" s="194">
        <v>5376169.26</v>
      </c>
      <c r="D38" s="194">
        <v>0</v>
      </c>
      <c r="E38" s="195" t="s">
        <v>323</v>
      </c>
    </row>
    <row r="39" spans="1:5" s="54" customFormat="1" ht="69.75" customHeight="1">
      <c r="A39" s="171"/>
      <c r="B39" s="167"/>
      <c r="C39" s="194">
        <v>31500</v>
      </c>
      <c r="D39" s="194">
        <v>0</v>
      </c>
      <c r="E39" s="195" t="s">
        <v>324</v>
      </c>
    </row>
    <row r="40" spans="1:5" s="54" customFormat="1" ht="69.75" customHeight="1">
      <c r="A40" s="171"/>
      <c r="B40" s="167"/>
      <c r="C40" s="194">
        <v>54304.74</v>
      </c>
      <c r="D40" s="194">
        <v>0</v>
      </c>
      <c r="E40" s="195" t="s">
        <v>323</v>
      </c>
    </row>
    <row r="41" spans="1:5" s="54" customFormat="1" ht="69.75" customHeight="1">
      <c r="A41" s="171"/>
      <c r="B41" s="167"/>
      <c r="C41" s="194">
        <v>3500</v>
      </c>
      <c r="D41" s="194">
        <v>0</v>
      </c>
      <c r="E41" s="195" t="s">
        <v>324</v>
      </c>
    </row>
    <row r="42" spans="1:5" s="54" customFormat="1" ht="69.75" customHeight="1">
      <c r="A42" s="171"/>
      <c r="B42" s="167"/>
      <c r="C42" s="194">
        <v>109865</v>
      </c>
      <c r="D42" s="194">
        <v>0</v>
      </c>
      <c r="E42" s="195" t="s">
        <v>325</v>
      </c>
    </row>
    <row r="43" spans="1:5" s="54" customFormat="1" ht="69.75" customHeight="1">
      <c r="A43" s="171"/>
      <c r="B43" s="167"/>
      <c r="C43" s="196">
        <f>SUM(C28:C42)</f>
        <v>17747798.259999998</v>
      </c>
      <c r="D43" s="196">
        <f>SUM(D28:D42)</f>
        <v>2186566.3200000003</v>
      </c>
      <c r="E43" s="197" t="s">
        <v>326</v>
      </c>
    </row>
    <row r="44" spans="1:5" s="54" customFormat="1" ht="69.75" customHeight="1">
      <c r="A44" s="171"/>
      <c r="B44" s="167"/>
      <c r="C44" s="194">
        <v>5122697</v>
      </c>
      <c r="D44" s="194">
        <v>1352494.76</v>
      </c>
      <c r="E44" s="195" t="s">
        <v>327</v>
      </c>
    </row>
    <row r="45" spans="1:5" s="54" customFormat="1" ht="69.75" customHeight="1">
      <c r="A45" s="171"/>
      <c r="B45" s="167"/>
      <c r="C45" s="194">
        <v>2215930</v>
      </c>
      <c r="D45" s="194">
        <v>514513.16</v>
      </c>
      <c r="E45" s="195" t="s">
        <v>328</v>
      </c>
    </row>
    <row r="46" spans="1:5" s="54" customFormat="1" ht="69.75" customHeight="1">
      <c r="A46" s="171"/>
      <c r="B46" s="167"/>
      <c r="C46" s="194">
        <v>450000</v>
      </c>
      <c r="D46" s="194">
        <v>106959.71</v>
      </c>
      <c r="E46" s="195" t="s">
        <v>329</v>
      </c>
    </row>
    <row r="47" spans="1:5" s="54" customFormat="1" ht="69.75" customHeight="1">
      <c r="A47" s="171"/>
      <c r="B47" s="167"/>
      <c r="C47" s="194">
        <v>1970100</v>
      </c>
      <c r="D47" s="194">
        <v>0</v>
      </c>
      <c r="E47" s="195" t="s">
        <v>330</v>
      </c>
    </row>
    <row r="48" spans="1:5" s="54" customFormat="1" ht="69.75" customHeight="1">
      <c r="A48" s="171"/>
      <c r="B48" s="167"/>
      <c r="C48" s="194">
        <v>120000</v>
      </c>
      <c r="D48" s="194">
        <v>0</v>
      </c>
      <c r="E48" s="195" t="s">
        <v>331</v>
      </c>
    </row>
    <row r="49" spans="1:5" s="54" customFormat="1" ht="69.75" customHeight="1">
      <c r="A49" s="171"/>
      <c r="B49" s="167"/>
      <c r="C49" s="196">
        <f>SUM(C44:C48)</f>
        <v>9878727</v>
      </c>
      <c r="D49" s="196">
        <f>SUM(D44:D48)</f>
        <v>1973967.63</v>
      </c>
      <c r="E49" s="197" t="s">
        <v>332</v>
      </c>
    </row>
    <row r="50" spans="1:5" s="54" customFormat="1" ht="56.25">
      <c r="A50" s="198"/>
      <c r="B50" s="167"/>
      <c r="C50" s="194">
        <v>3925600</v>
      </c>
      <c r="D50" s="194">
        <v>800359.82</v>
      </c>
      <c r="E50" s="195" t="s">
        <v>333</v>
      </c>
    </row>
    <row r="51" spans="1:5" s="54" customFormat="1" ht="56.25">
      <c r="A51" s="198"/>
      <c r="B51" s="167"/>
      <c r="C51" s="194">
        <v>240000</v>
      </c>
      <c r="D51" s="194">
        <v>23486</v>
      </c>
      <c r="E51" s="195" t="s">
        <v>334</v>
      </c>
    </row>
    <row r="52" spans="1:5" s="54" customFormat="1" ht="67.5">
      <c r="A52" s="198"/>
      <c r="B52" s="167"/>
      <c r="C52" s="194">
        <v>161733</v>
      </c>
      <c r="D52" s="194">
        <v>0</v>
      </c>
      <c r="E52" s="195" t="s">
        <v>335</v>
      </c>
    </row>
    <row r="53" spans="1:5" s="54" customFormat="1" ht="56.25">
      <c r="A53" s="198"/>
      <c r="B53" s="167"/>
      <c r="C53" s="194">
        <v>545000</v>
      </c>
      <c r="D53" s="194">
        <v>0</v>
      </c>
      <c r="E53" s="195" t="s">
        <v>336</v>
      </c>
    </row>
    <row r="54" spans="1:5" s="54" customFormat="1" ht="45">
      <c r="A54" s="198"/>
      <c r="B54" s="167"/>
      <c r="C54" s="196">
        <f>SUM(C50:C53)</f>
        <v>4872333</v>
      </c>
      <c r="D54" s="196">
        <f>SUM(D50:D53)</f>
        <v>823845.82</v>
      </c>
      <c r="E54" s="197" t="s">
        <v>337</v>
      </c>
    </row>
    <row r="55" spans="1:5" s="54" customFormat="1" ht="56.25">
      <c r="A55" s="198"/>
      <c r="B55" s="167"/>
      <c r="C55" s="194">
        <v>134000</v>
      </c>
      <c r="D55" s="194">
        <v>0</v>
      </c>
      <c r="E55" s="195" t="s">
        <v>338</v>
      </c>
    </row>
    <row r="56" spans="1:5" s="54" customFormat="1" ht="56.25">
      <c r="A56" s="198"/>
      <c r="B56" s="167"/>
      <c r="C56" s="194">
        <v>66000</v>
      </c>
      <c r="D56" s="194">
        <v>0</v>
      </c>
      <c r="E56" s="195" t="s">
        <v>339</v>
      </c>
    </row>
    <row r="57" spans="1:5" s="54" customFormat="1" ht="56.25">
      <c r="A57" s="198"/>
      <c r="B57" s="167"/>
      <c r="C57" s="196">
        <f>SUM(C55:C56)</f>
        <v>200000</v>
      </c>
      <c r="D57" s="196">
        <f>SUM(D55:D56)</f>
        <v>0</v>
      </c>
      <c r="E57" s="197" t="s">
        <v>340</v>
      </c>
    </row>
    <row r="58" spans="1:5" s="54" customFormat="1" ht="45.75" thickBot="1">
      <c r="A58" s="280" t="s">
        <v>187</v>
      </c>
      <c r="B58" s="281"/>
      <c r="C58" s="199">
        <f>C57+C54+C49+C43+C27+C19+C16</f>
        <v>36016373.26</v>
      </c>
      <c r="D58" s="199">
        <f>D57+D54+D49+D43+D27+D19+D16</f>
        <v>5054893.209999999</v>
      </c>
      <c r="E58" s="200" t="s">
        <v>341</v>
      </c>
    </row>
  </sheetData>
  <sheetProtection/>
  <mergeCells count="9">
    <mergeCell ref="A58:B58"/>
    <mergeCell ref="B5:D5"/>
    <mergeCell ref="E8:E11"/>
    <mergeCell ref="C10:C11"/>
    <mergeCell ref="D10:D11"/>
    <mergeCell ref="C8:D8"/>
    <mergeCell ref="A8:B9"/>
    <mergeCell ref="A10:A11"/>
  </mergeCells>
  <printOptions/>
  <pageMargins left="0.7086614173228347" right="0" top="0.5511811023622047" bottom="0.1968503937007874" header="0.31496062992125984" footer="0.31496062992125984"/>
  <pageSetup horizontalDpi="600" verticalDpi="600" orientation="landscape" paperSize="9" scale="99" r:id="rId1"/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dgp_072</cp:lastModifiedBy>
  <cp:lastPrinted>2018-06-22T14:36:08Z</cp:lastPrinted>
  <dcterms:created xsi:type="dcterms:W3CDTF">2007-10-25T07:17:21Z</dcterms:created>
  <dcterms:modified xsi:type="dcterms:W3CDTF">2018-06-22T14:37:01Z</dcterms:modified>
  <cp:category/>
  <cp:version/>
  <cp:contentType/>
  <cp:contentStatus/>
</cp:coreProperties>
</file>